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U:\Comprehensive Plan\Capital Improvement Plans\"/>
    </mc:Choice>
  </mc:AlternateContent>
  <xr:revisionPtr revIDLastSave="0" documentId="13_ncr:1_{7A151D27-B8FE-4D28-8247-2895899C5D92}" xr6:coauthVersionLast="47" xr6:coauthVersionMax="47" xr10:uidLastSave="{00000000-0000-0000-0000-000000000000}"/>
  <bookViews>
    <workbookView xWindow="1080" yWindow="0" windowWidth="27870" windowHeight="15525" xr2:uid="{00000000-000D-0000-FFFF-FFFF00000000}"/>
  </bookViews>
  <sheets>
    <sheet name="Cap Imp Plan" sheetId="1" r:id="rId1"/>
    <sheet name="Current Inventory" sheetId="2" r:id="rId2"/>
    <sheet name="Inflation estimates" sheetId="3" r:id="rId3"/>
  </sheets>
  <definedNames>
    <definedName name="_xlnm._FilterDatabase" localSheetId="1" hidden="1">'Current Inventory'!$B$1:$C$34</definedName>
    <definedName name="_xlnm.Print_Area" localSheetId="0">'Cap Imp Plan'!$A$1:$S$98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9" i="1" l="1"/>
  <c r="J42" i="1"/>
  <c r="I79" i="1"/>
  <c r="I42" i="1"/>
  <c r="H79" i="1"/>
  <c r="H42" i="1"/>
  <c r="K96" i="1" l="1"/>
  <c r="J96" i="1"/>
  <c r="I96" i="1"/>
  <c r="E64" i="1" l="1"/>
  <c r="E84" i="1"/>
  <c r="H96" i="1"/>
  <c r="L96" i="1"/>
  <c r="M96" i="1"/>
  <c r="N96" i="1"/>
  <c r="O96" i="1"/>
  <c r="P96" i="1"/>
  <c r="E96" i="1" l="1"/>
  <c r="D4" i="2"/>
  <c r="D3" i="2"/>
  <c r="B3" i="3" l="1"/>
  <c r="B4" i="3" s="1"/>
  <c r="B5" i="3" s="1"/>
  <c r="B6" i="3" s="1"/>
  <c r="B7" i="3" s="1"/>
  <c r="B8" i="3" s="1"/>
  <c r="B9" i="3" s="1"/>
  <c r="B10" i="3" s="1"/>
  <c r="B1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Brenda Petersen</author>
  </authors>
  <commentList>
    <comment ref="D55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Brenda Petersen:</t>
        </r>
        <r>
          <rPr>
            <sz val="8"/>
            <color indexed="81"/>
            <rFont val="Tahoma"/>
            <family val="2"/>
          </rPr>
          <t xml:space="preserve">
Note: 4000 miles/yr, 6/30/14=25,143 comes w/ 1 row of child seats per NDOR-can replace at 100,000 miles or 4-years - whichever is later</t>
        </r>
      </text>
    </comment>
  </commentList>
</comments>
</file>

<file path=xl/sharedStrings.xml><?xml version="1.0" encoding="utf-8"?>
<sst xmlns="http://schemas.openxmlformats.org/spreadsheetml/2006/main" count="691" uniqueCount="365">
  <si>
    <t>Capital Improvement Projects:</t>
  </si>
  <si>
    <t>Item #</t>
  </si>
  <si>
    <t xml:space="preserve"> Plan to Pay for it</t>
  </si>
  <si>
    <t>Department</t>
  </si>
  <si>
    <t>Street</t>
  </si>
  <si>
    <t>Water</t>
  </si>
  <si>
    <t>Sewer</t>
  </si>
  <si>
    <t>Fire</t>
  </si>
  <si>
    <t>Police</t>
  </si>
  <si>
    <t>Pool</t>
  </si>
  <si>
    <t>Park</t>
  </si>
  <si>
    <t>Library</t>
  </si>
  <si>
    <t>Electric</t>
  </si>
  <si>
    <t>On this Date</t>
  </si>
  <si>
    <t>Provided by</t>
  </si>
  <si>
    <t>For Fiscal Year</t>
  </si>
  <si>
    <t>general budget</t>
  </si>
  <si>
    <t>Technology</t>
  </si>
  <si>
    <t>Building Imprvmts</t>
  </si>
  <si>
    <t>Estimated Total Cost</t>
  </si>
  <si>
    <t>Line Improvements</t>
  </si>
  <si>
    <t>1-3 years out</t>
  </si>
  <si>
    <t>Backfeeds to Blackburns</t>
  </si>
  <si>
    <t>9+ years out</t>
  </si>
  <si>
    <t>New Pool</t>
  </si>
  <si>
    <t>Road into Pavilion (asphalt &amp; oil)</t>
  </si>
  <si>
    <t>Bond</t>
  </si>
  <si>
    <t>City Supt</t>
  </si>
  <si>
    <t>Library Director</t>
  </si>
  <si>
    <t>City Clerk</t>
  </si>
  <si>
    <t>Roads/Resurfacing</t>
  </si>
  <si>
    <t>Construct Imprvmt</t>
  </si>
  <si>
    <t>Grant</t>
  </si>
  <si>
    <t>grant? bond?</t>
  </si>
  <si>
    <t>Vehicles</t>
  </si>
  <si>
    <t>Local/ Lottery Assist</t>
  </si>
  <si>
    <t>Police Chief</t>
  </si>
  <si>
    <t>General Fund Budget</t>
  </si>
  <si>
    <t>General</t>
  </si>
  <si>
    <t>Econ Devel</t>
  </si>
  <si>
    <t>Base Price</t>
  </si>
  <si>
    <t>Add 2% inflation each year:</t>
  </si>
  <si>
    <t>Prices reflect 2% inflation adjustment</t>
  </si>
  <si>
    <t>2017-2018</t>
  </si>
  <si>
    <t>4-5 Years Out</t>
  </si>
  <si>
    <t>2018-2019</t>
  </si>
  <si>
    <t>2019-2020</t>
  </si>
  <si>
    <t>6-8 Years Out</t>
  </si>
  <si>
    <t>2020-2021</t>
  </si>
  <si>
    <t>2021-2022</t>
  </si>
  <si>
    <t>2022+++</t>
  </si>
  <si>
    <t>Property</t>
  </si>
  <si>
    <t>Batting Cage</t>
  </si>
  <si>
    <t>Bath House @ 1101 L Street</t>
  </si>
  <si>
    <t>Legion Field Scoreboard-installed May 2012</t>
  </si>
  <si>
    <t>Grandstand - Riverside</t>
  </si>
  <si>
    <t>1in Vinyl Water Wheel, 500' Long reel and 2 wheeled</t>
  </si>
  <si>
    <t>11 Video Cameras</t>
  </si>
  <si>
    <t>Aircraft on loan from National Museum of US Air Force</t>
  </si>
  <si>
    <t>Tractor Mower</t>
  </si>
  <si>
    <t>Trail of Tears Monument- Ponca Tribe Memorial</t>
  </si>
  <si>
    <t>City Ofc</t>
  </si>
  <si>
    <t>3 Video Cameras</t>
  </si>
  <si>
    <t>16 channel mobile radio</t>
  </si>
  <si>
    <t>Pierson Museum - 205 East 5th Street</t>
  </si>
  <si>
    <t>4 Welcome to Neligh Signs</t>
  </si>
  <si>
    <t>D &amp; K Pentium III Computer System w/speakers, 17inch monitor, keyboard</t>
  </si>
  <si>
    <t>Computer equipment at city hall (who's?)</t>
  </si>
  <si>
    <t>Pierson Museum Trailer (Shadow Master equipmt trailer)- 2003</t>
  </si>
  <si>
    <t>ED</t>
  </si>
  <si>
    <t>Sharp MX2610N Copier-May 2012</t>
  </si>
  <si>
    <t>Bobcat Model S205</t>
  </si>
  <si>
    <t>Computer Equip/Software at Library</t>
  </si>
  <si>
    <t>Park/Recreation</t>
  </si>
  <si>
    <t>2005 John Deere 1435 Series II Mower</t>
  </si>
  <si>
    <t>2010 John Deere 3032E Tr/Mower</t>
  </si>
  <si>
    <t>Diamond Mower 1549 3PT Mount Mower</t>
  </si>
  <si>
    <t>2011 John Deere 5095M Tractor (Lease)</t>
  </si>
  <si>
    <t>John Deere 1435, 72inch Deck Mower</t>
  </si>
  <si>
    <t>John Deere 4300 Compact UT Tractor w/Attachments</t>
  </si>
  <si>
    <t>3 Electronic Scoreboards in Riverside Park</t>
  </si>
  <si>
    <t xml:space="preserve">SST 16, 42inch Cut Mower/Bagger 3160 Center Mount Moss </t>
  </si>
  <si>
    <t>BLK 64-3000/I Computer GIG/160S/SVL/Combo/X</t>
  </si>
  <si>
    <t>Wildcat Floor Scale w/Indicator/panther scale</t>
  </si>
  <si>
    <t>Sewer Inspection System Camera</t>
  </si>
  <si>
    <t>Manure Spreader 3600 Series</t>
  </si>
  <si>
    <t>1995 Ford 5550 Series w/loader</t>
  </si>
  <si>
    <t>CAT GC 25 Forklift</t>
  </si>
  <si>
    <t>Root Cutter Mytana</t>
  </si>
  <si>
    <t>SRECO HV2060TR12 Sewer Cleaning Machine 4 Wh trailer</t>
  </si>
  <si>
    <t>STREET</t>
  </si>
  <si>
    <t>3100 GS-5 Airless Paint Stripper</t>
  </si>
  <si>
    <t>Joy air hammer and compressor</t>
  </si>
  <si>
    <t>1975 Caterpillar Motor grader 120-G</t>
  </si>
  <si>
    <t>1980 Clark Michigan 4 SC Loader</t>
  </si>
  <si>
    <t>ESAB Wire Welder</t>
  </si>
  <si>
    <t>Allied Steamer</t>
  </si>
  <si>
    <t>Bobcat Attachments: Broom, Hyd Breaker, Fork Teeth</t>
  </si>
  <si>
    <t>1988 Gravl Spradr 2020-9 SN85818</t>
  </si>
  <si>
    <t>Snowblower Wisconsin Engine</t>
  </si>
  <si>
    <t>2001 Clipper Walk Behind Concrete Saw</t>
  </si>
  <si>
    <t>2001 Hyunda Loader HL740-L701HD10720</t>
  </si>
  <si>
    <t>Crack Filling Machine</t>
  </si>
  <si>
    <t>1990 International Tymco Sweeper</t>
  </si>
  <si>
    <t>Word Line Pager</t>
  </si>
  <si>
    <t>Trailer</t>
  </si>
  <si>
    <t>Meter Tester Watt Hour</t>
  </si>
  <si>
    <t>4010 John Deere Tractor</t>
  </si>
  <si>
    <t>Computer Loan Management Controls</t>
  </si>
  <si>
    <t>Computer , Monitor, Speakers &amp; printer</t>
  </si>
  <si>
    <t>Valve Exercisor 1405</t>
  </si>
  <si>
    <t>Metro Tech Loactor 580 B</t>
  </si>
  <si>
    <t>Ditch Witch 20 HP Trencher</t>
  </si>
  <si>
    <t>Computer Equipment at City Office</t>
  </si>
  <si>
    <t>Ditch Witch Locator</t>
  </si>
  <si>
    <t>AMD Sempron Computer &amp; Components</t>
  </si>
  <si>
    <t>2011 Dodge Dakota Pickup</t>
  </si>
  <si>
    <t>2010 Dodge Ram 1500 Truck</t>
  </si>
  <si>
    <t>1995 Ford F-800 Light Truck</t>
  </si>
  <si>
    <t>1993 IHC F4900 Dump Truck</t>
  </si>
  <si>
    <t>Insur Value 2013-2014</t>
  </si>
  <si>
    <t>1999 International Conventional Cab</t>
  </si>
  <si>
    <t>1990 IHC 4000 Serices 4900</t>
  </si>
  <si>
    <t>2006 Dodge Magnum Car</t>
  </si>
  <si>
    <t>Dial-A-Ride</t>
  </si>
  <si>
    <t>2004 Chevrolet Ventura Passenger Van</t>
  </si>
  <si>
    <t>2011 AEP Nor America 2 Wheeled Radar/speed trailer</t>
  </si>
  <si>
    <t>(Tree Board)</t>
  </si>
  <si>
    <t>1983 Ford Ranger 1/2 Ton Pickup</t>
  </si>
  <si>
    <t>1997 GMC Sierra 3500</t>
  </si>
  <si>
    <t>Solid Waste</t>
  </si>
  <si>
    <t>2000 Ford F-250</t>
  </si>
  <si>
    <t>1998 Mazda Dump Truck</t>
  </si>
  <si>
    <t>1975 Misc Pumper Truck</t>
  </si>
  <si>
    <t>2006 Ford Starcraft Allstar</t>
  </si>
  <si>
    <t>1984 Dodge Pickup</t>
  </si>
  <si>
    <t>1991 Chevrolet 3/4 Ton Pickup</t>
  </si>
  <si>
    <t>1992 Ford Conventional Cab</t>
  </si>
  <si>
    <t>1995 Ford F150 Pickup</t>
  </si>
  <si>
    <t>1990 Ford F150 4x4 Pickup</t>
  </si>
  <si>
    <t>1991 Dodge D150 Truck</t>
  </si>
  <si>
    <t>1961 Chevrolet 2T Truck Model C63</t>
  </si>
  <si>
    <t>1975 GMC 2 1/2 Ton</t>
  </si>
  <si>
    <t>1998 Dodge Ram Pickup</t>
  </si>
  <si>
    <t>Pro Tainer Recycling Trailer</t>
  </si>
  <si>
    <t>2003 Sterline Acterra Garbarge Truck</t>
  </si>
  <si>
    <t>1991 Volvo GMC Truck</t>
  </si>
  <si>
    <t>1979 Trailer - Black Diamond 45' Trailer - 9312</t>
  </si>
  <si>
    <t>1978 Trailer - Budd 40' Van Semi Trailer - 1237E</t>
  </si>
  <si>
    <t>1978 Trailer - Budd 40' Van Semi Trailer - 9437M</t>
  </si>
  <si>
    <t>1978 Trailer - Budd 40' Van Semi Trailer - 0309M</t>
  </si>
  <si>
    <t>1978 Trailer - Budd 48' Van Semi Trailer - 1382E</t>
  </si>
  <si>
    <t>Dorsey Semi Trailer - 144569</t>
  </si>
  <si>
    <t>1983 Trailer - Dorsey 45' Young Trailer - 1108</t>
  </si>
  <si>
    <t>1978 Trailer - Freuehauf 40' Van Semi Trailer - 567744</t>
  </si>
  <si>
    <t>1973 Trailer - Freuehauf Van Semi Trailer - 418002</t>
  </si>
  <si>
    <t xml:space="preserve"> Trailer - Freuehauf Storage Trailer - 563365</t>
  </si>
  <si>
    <t>1978 Trailer - Highway 40' Van Semi Trailer - 20376</t>
  </si>
  <si>
    <t>1984 Trailer - Reefer 49' Young Trailer - 172602</t>
  </si>
  <si>
    <t>2005 Caterpillar Forklift AT3503310 (2011 Grant)</t>
  </si>
  <si>
    <t>Fairgrounds Lift Station (install 2012)</t>
  </si>
  <si>
    <t>Roker Road North of Hwy 275 Lift Station</t>
  </si>
  <si>
    <t>Wylie Drive &amp; M St. Lift Station</t>
  </si>
  <si>
    <t>City Hall - 2nd &amp; Main</t>
  </si>
  <si>
    <t>City Hall - personal property</t>
  </si>
  <si>
    <t>Grandstand - Building</t>
  </si>
  <si>
    <t>Grandstand - Personal Property</t>
  </si>
  <si>
    <t>Pavilion - Building</t>
  </si>
  <si>
    <t>Pavilion - Pesonal Property</t>
  </si>
  <si>
    <t>City Storage Building - 105 M Street - building</t>
  </si>
  <si>
    <t>City Storage Building - 105 M Street - personal property</t>
  </si>
  <si>
    <t>Pump House  - 607 7th Street - building</t>
  </si>
  <si>
    <t>Pump House  - 607 7th Street - personal property</t>
  </si>
  <si>
    <t>Booster Pump Station - 2nd &amp; D Street - Building</t>
  </si>
  <si>
    <t>Booster Pump Station - 2nd &amp; D Street - Personal Property</t>
  </si>
  <si>
    <t>Pump House - 2nd &amp; D Street - building</t>
  </si>
  <si>
    <t>Pump House - 2nd &amp; D Street - personal property</t>
  </si>
  <si>
    <t>Pump House - north of Catholic Church - building</t>
  </si>
  <si>
    <t>Pump House - north of Catholic Church - personal property</t>
  </si>
  <si>
    <t>Riverside Park Lift Station</t>
  </si>
  <si>
    <t>New (year?) Park Shop - Riverside Park - building</t>
  </si>
  <si>
    <t>Riverside - West Shelter</t>
  </si>
  <si>
    <t>Riverside East Shelter</t>
  </si>
  <si>
    <t>Riverside Camping Restrooms</t>
  </si>
  <si>
    <t>Riverside Storage Bldg 14'x20' - personal property</t>
  </si>
  <si>
    <t>Riverside Park New Concession Stand-personal property</t>
  </si>
  <si>
    <t>Riverside Park New Concession Stand - building</t>
  </si>
  <si>
    <t>Street Shop in Riverside Park - personal property</t>
  </si>
  <si>
    <t>Wastewater Treatment Plant-Southeast of Neligh - personal property</t>
  </si>
  <si>
    <t>Compactor Building- building</t>
  </si>
  <si>
    <t>Compactor Building- personal property</t>
  </si>
  <si>
    <t>Lions Club - 5th &amp; N</t>
  </si>
  <si>
    <t>Penn Park Lift Station (install 2012)</t>
  </si>
  <si>
    <t>Penn Park Shelter House - East building</t>
  </si>
  <si>
    <t>Penn Park Shelter House - West building</t>
  </si>
  <si>
    <t>Library  - 710 Main  - Building</t>
  </si>
  <si>
    <t>Library  - 710 Main  - personal property</t>
  </si>
  <si>
    <t>Transformers - various locations</t>
  </si>
  <si>
    <t>Pierson Museum - 205 East 5th St - Building</t>
  </si>
  <si>
    <t>Pierson Museum - 205 East 5th St - Personal Property</t>
  </si>
  <si>
    <t>Economic Development Building-105 E 2nd - Buildling</t>
  </si>
  <si>
    <t>Economic Development Building-105 E 2nd - personal property</t>
  </si>
  <si>
    <t>Old Senior Citizens Center - Connected to City Hall - Building</t>
  </si>
  <si>
    <t>Electric Generation Plant - Building</t>
  </si>
  <si>
    <t>Bath House @ 1101 L Street - Building</t>
  </si>
  <si>
    <t>Bath House @ 1101 L Street - Personal Property</t>
  </si>
  <si>
    <t>POOL</t>
  </si>
  <si>
    <t>Library - 710 Main Street (property in the open)</t>
  </si>
  <si>
    <t>5- CDM 750 LB60 4 Chan Radios</t>
  </si>
  <si>
    <t>2- Lowband 6W Portable Radios</t>
  </si>
  <si>
    <t>JD Z235 EZTrak Residential Zero-turn radius mower 42 ", hopper (May 2014)</t>
  </si>
  <si>
    <t>Hero 3 Silver Go Pro Camera - 45D92 (Feb 2014)</t>
  </si>
  <si>
    <t>HP Office Jet Pro Printer (Oct 2013)</t>
  </si>
  <si>
    <t>1998 Bonnel 572 Road Drag (Oct 2013)</t>
  </si>
  <si>
    <t>Lenovo Twist MP Laptop (June 2013)</t>
  </si>
  <si>
    <t>2014 Ram 1500 Crew Cab Pickup (Oct 2013)</t>
  </si>
  <si>
    <t>Estimated Cost</t>
  </si>
  <si>
    <t>Funding Source</t>
  </si>
  <si>
    <t>Boring new underground 5th-6th between E &amp; D Streets</t>
  </si>
  <si>
    <t>Building Expansion? (On existing lot, to west property line)</t>
  </si>
  <si>
    <t>Equipment</t>
  </si>
  <si>
    <t>Type</t>
  </si>
  <si>
    <t>Total</t>
  </si>
  <si>
    <t>Riverside Storage Bldg 14'x20' - building (By Legion Field/North of Concessions</t>
  </si>
  <si>
    <t>Street Shop in Riverside Park- Shop with break room</t>
  </si>
  <si>
    <t>Street Shop Building w/Addition 106x46=Part of Main Shop w/Break Room</t>
  </si>
  <si>
    <r>
      <t xml:space="preserve">Riverside Park Eqt Storage Building = </t>
    </r>
    <r>
      <rPr>
        <sz val="9"/>
        <rFont val="Calibri"/>
        <family val="2"/>
        <scheme val="minor"/>
      </rPr>
      <t>Electric Storage South Building</t>
    </r>
  </si>
  <si>
    <r>
      <t>Riverside Park Eqt Storage Building - personal property =</t>
    </r>
    <r>
      <rPr>
        <sz val="9"/>
        <rFont val="Calibri"/>
        <family val="2"/>
        <scheme val="minor"/>
      </rPr>
      <t xml:space="preserve"> Elec Storage South Bldg</t>
    </r>
  </si>
  <si>
    <t>New (year?) Park Shop - Riverside Park - building-moved to Compactor</t>
  </si>
  <si>
    <t xml:space="preserve">*SRF Loan/Grant </t>
  </si>
  <si>
    <t>Nebraska Library Commission-Varies</t>
  </si>
  <si>
    <t>*SRF Grant/Loans are provided to communities have completed a PER and have submitted it with a Water/Wastewater Pre-Application to the Water/Wastewater Advisory Committee for review.</t>
  </si>
  <si>
    <t>Possible Outside Funding Source</t>
  </si>
  <si>
    <t>Electric Fund Budget</t>
  </si>
  <si>
    <t>GO Bond</t>
  </si>
  <si>
    <t>2016 Dodge Charger AWD</t>
  </si>
  <si>
    <t>Sold Jan 2016</t>
  </si>
  <si>
    <t>Added Jan 2016</t>
  </si>
  <si>
    <t>2015 Dodge Ram 2500 Pickup</t>
  </si>
  <si>
    <t>Added Oct 2015</t>
  </si>
  <si>
    <t xml:space="preserve">Dial- A-Ride   </t>
  </si>
  <si>
    <t>Seeking Grants Available</t>
  </si>
  <si>
    <t>12" MainLoop (11th Street to Loop to 7th &amp; G Street)</t>
  </si>
  <si>
    <t>2025-2026</t>
  </si>
  <si>
    <t>2026-2027</t>
  </si>
  <si>
    <t>2027-2028</t>
  </si>
  <si>
    <t>2028-2029</t>
  </si>
  <si>
    <t>2029-2030</t>
  </si>
  <si>
    <t>2030-2031</t>
  </si>
  <si>
    <t>2031-2032</t>
  </si>
  <si>
    <t>2032-2033</t>
  </si>
  <si>
    <t>2034++</t>
  </si>
  <si>
    <t>New Plastics Baler</t>
  </si>
  <si>
    <t>International Straight Truck</t>
  </si>
  <si>
    <t>Offset Ditch Mower</t>
  </si>
  <si>
    <t>Roller</t>
  </si>
  <si>
    <t>Grandstand Repairs Phases</t>
  </si>
  <si>
    <t>Ant. Co Ag Society separate contribution</t>
  </si>
  <si>
    <t>Ball Field Agri Lime upgrades</t>
  </si>
  <si>
    <t>Bldg &amp; Main</t>
  </si>
  <si>
    <t>Restroom Upgrades (Penn/ Riverside 25/ Russell in 29)</t>
  </si>
  <si>
    <t>Pavilion re-siding &amp; concrete</t>
  </si>
  <si>
    <t>Grandstand Re-siding</t>
  </si>
  <si>
    <t>Inclusive Playground, Dog Park, Disc Golf, BB Hoops &amp; fence</t>
  </si>
  <si>
    <t>50% match from NG&amp;PC</t>
  </si>
  <si>
    <t>City &amp; NGPC</t>
  </si>
  <si>
    <t>City Budget/ Donations/ Grants</t>
  </si>
  <si>
    <t>City Supt &amp; Clerk</t>
  </si>
  <si>
    <t>RTP</t>
  </si>
  <si>
    <t>RTP 80%, City 20% match</t>
  </si>
  <si>
    <t>Russell Park Nature Trail - ADA &amp; Concrete path</t>
  </si>
  <si>
    <t>Pool Deck Replacement</t>
  </si>
  <si>
    <t>Painting &amp; Exterior of Pool</t>
  </si>
  <si>
    <t>Upgrade Diving Boards</t>
  </si>
  <si>
    <t>Upgrade Interior Circulation System</t>
  </si>
  <si>
    <t>Replace Recycling Pickup</t>
  </si>
  <si>
    <t>Sewer Controls - upgrade system</t>
  </si>
  <si>
    <t>Reline 4 blocks of Sewer Mains (2nd Street)</t>
  </si>
  <si>
    <t>Replace Sewer Press</t>
  </si>
  <si>
    <t xml:space="preserve">CDBG </t>
  </si>
  <si>
    <t>Sales Tax</t>
  </si>
  <si>
    <t>Sewer Line Replace / Reline under Street Improvements</t>
  </si>
  <si>
    <t>Sales Tax for Public Infrastructure</t>
  </si>
  <si>
    <t>Pickup</t>
  </si>
  <si>
    <t>Intersections on 10th Street (4)</t>
  </si>
  <si>
    <t>General Fund / Sales Tax</t>
  </si>
  <si>
    <t>Possible Assessments if no Sales Tax</t>
  </si>
  <si>
    <t>4 blocks on 9th Street</t>
  </si>
  <si>
    <t>3 blocks on 10th Street</t>
  </si>
  <si>
    <t>Annual Street Curb Repairs</t>
  </si>
  <si>
    <t>Vehicle</t>
  </si>
  <si>
    <t>Work Pickup</t>
  </si>
  <si>
    <t>John Deere Zero Turn Mower (2025)/ JD72" Front Deck(2028 &amp; 2031)</t>
  </si>
  <si>
    <t>computer (s) replacement</t>
  </si>
  <si>
    <t>East Side Window Replacement</t>
  </si>
  <si>
    <t>ADA Door opener/ install</t>
  </si>
  <si>
    <t>Copier/ Scanner/ Printer</t>
  </si>
  <si>
    <t>Jennifer's Laptop Purch 24-25/ Replc 27-28</t>
  </si>
  <si>
    <t>City Supt. computer purch 2024, Replc w/Laptop 27-28</t>
  </si>
  <si>
    <t>Dana's Computer, purch 24-25, replc 27-28</t>
  </si>
  <si>
    <t>Lauren's Laptop Purch 24-25, Replc 27-28</t>
  </si>
  <si>
    <t>Server, purch Oct 20, replc  26-27</t>
  </si>
  <si>
    <t>City Council Chambers South Windows Replaced</t>
  </si>
  <si>
    <t>Taya's desktop Computer, purch 2021/ replc 26-27</t>
  </si>
  <si>
    <t>2016 Dodge Charger  Replc 26-27 w/ PU/SUV</t>
  </si>
  <si>
    <t>2022 Ram 1500 (purch Sept 22) Replc 2031 PU</t>
  </si>
  <si>
    <t>2019 Dodge Durango  (purch Sept 2019) Replc 2028-29 SUV</t>
  </si>
  <si>
    <t>Body Cameras 4/ In Car 3</t>
  </si>
  <si>
    <t>Reimb Grant-NDOT</t>
  </si>
  <si>
    <t>Budget &amp; Grant</t>
  </si>
  <si>
    <t>License Plate Readers</t>
  </si>
  <si>
    <t>Desktop Computer replacement</t>
  </si>
  <si>
    <t>3 Firearm/ handguns</t>
  </si>
  <si>
    <t>2017 Pickup</t>
  </si>
  <si>
    <t>Chassis</t>
  </si>
  <si>
    <t xml:space="preserve">General Fund/ Rural Fire </t>
  </si>
  <si>
    <t>Pumper</t>
  </si>
  <si>
    <t xml:space="preserve">Replace SCBA Bottles </t>
  </si>
  <si>
    <t>Grass Rig</t>
  </si>
  <si>
    <t>Bond with Rural Fire</t>
  </si>
  <si>
    <t>Chief/Asst</t>
  </si>
  <si>
    <t>Transit Bus (replace 2019 Van with 2025 Bus)</t>
  </si>
  <si>
    <t xml:space="preserve">FTA 80% Asst/ NDOT </t>
  </si>
  <si>
    <t>Desktop for Transit Driver/Dispatcher</t>
  </si>
  <si>
    <t>Transit Budget</t>
  </si>
  <si>
    <t>Backup Cameras (2 busses) - 1 bus each year</t>
  </si>
  <si>
    <t>FTA/NDOT Assistance</t>
  </si>
  <si>
    <t>Elec Gene/City Supt</t>
  </si>
  <si>
    <t>Downtown Lighting</t>
  </si>
  <si>
    <t>CDBG grant possibility</t>
  </si>
  <si>
    <t>2015 Dodge Ram 2500 Pickup (replc 2030-31)</t>
  </si>
  <si>
    <t>Generator #4 upgrade</t>
  </si>
  <si>
    <t>Fuel Storage</t>
  </si>
  <si>
    <t>Digger Truck</t>
  </si>
  <si>
    <t>Pioneer Homes- Transformer Upgrade</t>
  </si>
  <si>
    <t>East Annex Hwy 275 Transformer or Upgrades</t>
  </si>
  <si>
    <t xml:space="preserve"> 2019 Silverado (replace in 29-30)</t>
  </si>
  <si>
    <t>Meters</t>
  </si>
  <si>
    <t>Meter upgrades/ additions/ replacements</t>
  </si>
  <si>
    <t>Transformers &amp; underground</t>
  </si>
  <si>
    <t xml:space="preserve">8" Wylie Drive/Hwy 14 Water System Improvements </t>
  </si>
  <si>
    <t xml:space="preserve">Pexton Addition-West Neligh, South Hwy 275 </t>
  </si>
  <si>
    <t>8" Main 8th Street O to L Street</t>
  </si>
  <si>
    <t>8" Main Replacement 5th Street from O to L Street</t>
  </si>
  <si>
    <t>8" Main 5th Street from L to G Street</t>
  </si>
  <si>
    <t>2019 Ram Pickup (replc 2032-33)</t>
  </si>
  <si>
    <t>East Well Upgrades</t>
  </si>
  <si>
    <t>West Well Upgrades</t>
  </si>
  <si>
    <t>North Well Upgrades</t>
  </si>
  <si>
    <t>S</t>
  </si>
  <si>
    <t>Sewer Line Replace Btwn P &amp; Q Street, City Limts south to Hwy 275</t>
  </si>
  <si>
    <t>Grant?</t>
  </si>
  <si>
    <t>Sewer Main Repair - Meadowlark Lane</t>
  </si>
  <si>
    <t>Sewer Main Replace 1st Ave to 1st and D Street</t>
  </si>
  <si>
    <t xml:space="preserve">Federal Grant </t>
  </si>
  <si>
    <t>General Fund/ Sales Tax</t>
  </si>
  <si>
    <t>Possible Assessments</t>
  </si>
  <si>
    <t>SRF Loan/Grant/ GO Bond</t>
  </si>
  <si>
    <t>CDBG Grant</t>
  </si>
  <si>
    <t>General Fund/ Rural Fire Share Cost</t>
  </si>
  <si>
    <t>NDOT Reimb Grant</t>
  </si>
  <si>
    <t>RTP Grant/ General Budget</t>
  </si>
  <si>
    <t>Ant. Co Ag Society/ General Fund Share Cost</t>
  </si>
  <si>
    <t>Federal Grant</t>
  </si>
  <si>
    <t>CDBG Grant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</si>
</sst>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i/>
      <sz val="14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lightUp"/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8" tint="0.59999389629810485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4" fontId="0" fillId="0" borderId="0" xfId="1" applyFont="1"/>
    <xf numFmtId="0" fontId="0" fillId="0" borderId="0" xfId="0" applyAlignment="1">
      <alignment horizontal="left"/>
    </xf>
    <xf numFmtId="14" fontId="0" fillId="0" borderId="0" xfId="0" applyNumberFormat="1" applyAlignment="1">
      <alignment horizontal="right"/>
    </xf>
    <xf numFmtId="44" fontId="0" fillId="0" borderId="0" xfId="0" applyNumberFormat="1"/>
    <xf numFmtId="44" fontId="0" fillId="2" borderId="0" xfId="1" applyFont="1" applyFill="1"/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44" fontId="0" fillId="0" borderId="0" xfId="1" applyFont="1" applyAlignment="1">
      <alignment horizontal="center" wrapText="1"/>
    </xf>
    <xf numFmtId="44" fontId="0" fillId="0" borderId="0" xfId="1" applyFont="1" applyAlignment="1">
      <alignment wrapText="1"/>
    </xf>
    <xf numFmtId="44" fontId="2" fillId="0" borderId="0" xfId="1" applyFont="1" applyAlignment="1">
      <alignment horizontal="center" vertical="top" wrapText="1"/>
    </xf>
    <xf numFmtId="0" fontId="7" fillId="0" borderId="0" xfId="0" applyFont="1"/>
    <xf numFmtId="44" fontId="7" fillId="0" borderId="0" xfId="1" applyFont="1"/>
    <xf numFmtId="44" fontId="7" fillId="0" borderId="0" xfId="1" applyFont="1" applyFill="1"/>
    <xf numFmtId="0" fontId="0" fillId="0" borderId="0" xfId="0" applyAlignment="1">
      <alignment horizontal="center" vertical="top" wrapText="1"/>
    </xf>
    <xf numFmtId="44" fontId="11" fillId="25" borderId="41" xfId="1" applyFont="1" applyFill="1" applyBorder="1" applyAlignment="1">
      <alignment horizontal="center" wrapText="1"/>
    </xf>
    <xf numFmtId="44" fontId="9" fillId="22" borderId="17" xfId="1" applyFont="1" applyFill="1" applyBorder="1" applyAlignment="1">
      <alignment horizontal="center" wrapText="1"/>
    </xf>
    <xf numFmtId="44" fontId="9" fillId="22" borderId="18" xfId="1" applyFont="1" applyFill="1" applyBorder="1" applyAlignment="1">
      <alignment horizontal="center" wrapText="1"/>
    </xf>
    <xf numFmtId="44" fontId="9" fillId="22" borderId="19" xfId="1" applyFont="1" applyFill="1" applyBorder="1" applyAlignment="1">
      <alignment horizontal="center" wrapText="1"/>
    </xf>
    <xf numFmtId="44" fontId="9" fillId="23" borderId="17" xfId="1" applyFont="1" applyFill="1" applyBorder="1" applyAlignment="1">
      <alignment horizontal="center" wrapText="1"/>
    </xf>
    <xf numFmtId="44" fontId="9" fillId="23" borderId="19" xfId="1" applyFont="1" applyFill="1" applyBorder="1" applyAlignment="1">
      <alignment horizontal="center" wrapText="1"/>
    </xf>
    <xf numFmtId="44" fontId="11" fillId="24" borderId="17" xfId="1" applyFont="1" applyFill="1" applyBorder="1" applyAlignment="1">
      <alignment horizontal="center" wrapText="1"/>
    </xf>
    <xf numFmtId="44" fontId="11" fillId="24" borderId="18" xfId="1" applyFont="1" applyFill="1" applyBorder="1" applyAlignment="1">
      <alignment horizontal="center" wrapText="1"/>
    </xf>
    <xf numFmtId="44" fontId="11" fillId="24" borderId="19" xfId="1" applyFont="1" applyFill="1" applyBorder="1" applyAlignment="1">
      <alignment horizontal="center" wrapText="1"/>
    </xf>
    <xf numFmtId="44" fontId="11" fillId="25" borderId="42" xfId="1" applyFont="1" applyFill="1" applyBorder="1" applyAlignment="1">
      <alignment horizontal="center" wrapText="1"/>
    </xf>
    <xf numFmtId="0" fontId="14" fillId="0" borderId="0" xfId="0" applyFont="1" applyAlignment="1">
      <alignment wrapText="1"/>
    </xf>
    <xf numFmtId="44" fontId="12" fillId="22" borderId="17" xfId="1" applyFont="1" applyFill="1" applyBorder="1" applyAlignment="1">
      <alignment horizontal="center" wrapText="1"/>
    </xf>
    <xf numFmtId="44" fontId="12" fillId="22" borderId="18" xfId="1" applyFont="1" applyFill="1" applyBorder="1" applyAlignment="1">
      <alignment horizontal="center" wrapText="1"/>
    </xf>
    <xf numFmtId="44" fontId="12" fillId="22" borderId="19" xfId="1" applyFont="1" applyFill="1" applyBorder="1" applyAlignment="1">
      <alignment horizontal="center" wrapText="1"/>
    </xf>
    <xf numFmtId="0" fontId="12" fillId="0" borderId="36" xfId="0" applyFont="1" applyBorder="1" applyAlignment="1">
      <alignment horizontal="center" wrapText="1"/>
    </xf>
    <xf numFmtId="0" fontId="12" fillId="0" borderId="26" xfId="0" applyFont="1" applyBorder="1" applyAlignment="1">
      <alignment horizontal="center" wrapText="1"/>
    </xf>
    <xf numFmtId="0" fontId="12" fillId="0" borderId="46" xfId="0" applyFont="1" applyBorder="1" applyAlignment="1">
      <alignment horizontal="center" wrapText="1"/>
    </xf>
    <xf numFmtId="0" fontId="12" fillId="0" borderId="26" xfId="0" applyFont="1" applyBorder="1" applyAlignment="1">
      <alignment horizontal="center" vertical="top" wrapText="1"/>
    </xf>
    <xf numFmtId="0" fontId="12" fillId="0" borderId="25" xfId="0" applyFont="1" applyBorder="1" applyAlignment="1">
      <alignment horizontal="center" wrapText="1"/>
    </xf>
    <xf numFmtId="44" fontId="14" fillId="22" borderId="20" xfId="1" applyFont="1" applyFill="1" applyBorder="1" applyAlignment="1">
      <alignment horizontal="center" wrapText="1"/>
    </xf>
    <xf numFmtId="44" fontId="14" fillId="22" borderId="21" xfId="1" applyFont="1" applyFill="1" applyBorder="1" applyAlignment="1">
      <alignment horizontal="center" wrapText="1"/>
    </xf>
    <xf numFmtId="44" fontId="14" fillId="22" borderId="22" xfId="1" applyFont="1" applyFill="1" applyBorder="1" applyAlignment="1">
      <alignment horizontal="center" wrapText="1"/>
    </xf>
    <xf numFmtId="44" fontId="14" fillId="23" borderId="20" xfId="1" applyFont="1" applyFill="1" applyBorder="1" applyAlignment="1">
      <alignment horizontal="center" wrapText="1"/>
    </xf>
    <xf numFmtId="44" fontId="14" fillId="23" borderId="22" xfId="1" applyFont="1" applyFill="1" applyBorder="1" applyAlignment="1">
      <alignment horizontal="center" wrapText="1"/>
    </xf>
    <xf numFmtId="44" fontId="15" fillId="24" borderId="20" xfId="1" applyFont="1" applyFill="1" applyBorder="1" applyAlignment="1">
      <alignment horizontal="center" wrapText="1"/>
    </xf>
    <xf numFmtId="44" fontId="15" fillId="24" borderId="21" xfId="1" applyFont="1" applyFill="1" applyBorder="1" applyAlignment="1">
      <alignment horizontal="center" wrapText="1"/>
    </xf>
    <xf numFmtId="44" fontId="15" fillId="24" borderId="22" xfId="1" applyFont="1" applyFill="1" applyBorder="1" applyAlignment="1">
      <alignment horizontal="center" wrapText="1"/>
    </xf>
    <xf numFmtId="44" fontId="15" fillId="25" borderId="43" xfId="1" applyFont="1" applyFill="1" applyBorder="1" applyAlignment="1">
      <alignment horizontal="center" wrapText="1"/>
    </xf>
    <xf numFmtId="0" fontId="12" fillId="0" borderId="40" xfId="0" applyFont="1" applyBorder="1" applyAlignment="1">
      <alignment horizontal="center" wrapText="1"/>
    </xf>
    <xf numFmtId="0" fontId="12" fillId="0" borderId="30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4" fillId="0" borderId="47" xfId="0" applyFont="1" applyBorder="1" applyAlignment="1">
      <alignment horizontal="center" wrapText="1"/>
    </xf>
    <xf numFmtId="0" fontId="12" fillId="3" borderId="34" xfId="0" applyFont="1" applyFill="1" applyBorder="1" applyAlignment="1">
      <alignment vertical="top" wrapText="1"/>
    </xf>
    <xf numFmtId="0" fontId="14" fillId="3" borderId="48" xfId="0" applyFont="1" applyFill="1" applyBorder="1" applyAlignment="1">
      <alignment horizontal="left" vertical="top" wrapText="1"/>
    </xf>
    <xf numFmtId="0" fontId="14" fillId="3" borderId="49" xfId="0" applyFont="1" applyFill="1" applyBorder="1" applyAlignment="1">
      <alignment horizontal="left" vertical="top" wrapText="1"/>
    </xf>
    <xf numFmtId="0" fontId="14" fillId="3" borderId="4" xfId="0" applyFont="1" applyFill="1" applyBorder="1" applyAlignment="1">
      <alignment horizontal="center" vertical="top" wrapText="1"/>
    </xf>
    <xf numFmtId="164" fontId="14" fillId="3" borderId="3" xfId="1" applyNumberFormat="1" applyFont="1" applyFill="1" applyBorder="1" applyAlignment="1">
      <alignment horizontal="center" wrapText="1"/>
    </xf>
    <xf numFmtId="164" fontId="14" fillId="3" borderId="4" xfId="1" applyNumberFormat="1" applyFont="1" applyFill="1" applyBorder="1" applyAlignment="1">
      <alignment horizontal="center" wrapText="1"/>
    </xf>
    <xf numFmtId="164" fontId="14" fillId="3" borderId="38" xfId="1" applyNumberFormat="1" applyFont="1" applyFill="1" applyBorder="1" applyAlignment="1">
      <alignment horizontal="center" wrapText="1"/>
    </xf>
    <xf numFmtId="164" fontId="14" fillId="3" borderId="44" xfId="1" applyNumberFormat="1" applyFont="1" applyFill="1" applyBorder="1" applyAlignment="1">
      <alignment horizontal="center" wrapText="1"/>
    </xf>
    <xf numFmtId="0" fontId="14" fillId="3" borderId="28" xfId="0" applyFont="1" applyFill="1" applyBorder="1" applyAlignment="1">
      <alignment horizontal="left" vertical="top" wrapText="1"/>
    </xf>
    <xf numFmtId="0" fontId="12" fillId="0" borderId="31" xfId="0" applyFont="1" applyBorder="1" applyAlignment="1">
      <alignment horizontal="center" wrapText="1"/>
    </xf>
    <xf numFmtId="0" fontId="14" fillId="3" borderId="29" xfId="0" applyFont="1" applyFill="1" applyBorder="1" applyAlignment="1">
      <alignment horizontal="left" vertical="top" wrapText="1"/>
    </xf>
    <xf numFmtId="0" fontId="14" fillId="3" borderId="27" xfId="0" applyFont="1" applyFill="1" applyBorder="1" applyAlignment="1">
      <alignment horizontal="left" vertical="top" wrapText="1"/>
    </xf>
    <xf numFmtId="0" fontId="14" fillId="3" borderId="5" xfId="0" applyFont="1" applyFill="1" applyBorder="1" applyAlignment="1">
      <alignment horizontal="center" vertical="top" wrapText="1"/>
    </xf>
    <xf numFmtId="0" fontId="14" fillId="3" borderId="6" xfId="0" applyFont="1" applyFill="1" applyBorder="1" applyAlignment="1">
      <alignment horizontal="center" vertical="top" wrapText="1"/>
    </xf>
    <xf numFmtId="164" fontId="14" fillId="3" borderId="29" xfId="1" applyNumberFormat="1" applyFont="1" applyFill="1" applyBorder="1" applyAlignment="1">
      <alignment horizontal="center" wrapText="1"/>
    </xf>
    <xf numFmtId="164" fontId="14" fillId="3" borderId="5" xfId="1" applyNumberFormat="1" applyFont="1" applyFill="1" applyBorder="1" applyAlignment="1">
      <alignment horizontal="center" wrapText="1"/>
    </xf>
    <xf numFmtId="164" fontId="14" fillId="3" borderId="6" xfId="1" applyNumberFormat="1" applyFont="1" applyFill="1" applyBorder="1" applyAlignment="1">
      <alignment horizontal="center" wrapText="1"/>
    </xf>
    <xf numFmtId="164" fontId="12" fillId="3" borderId="39" xfId="0" applyNumberFormat="1" applyFont="1" applyFill="1" applyBorder="1" applyAlignment="1">
      <alignment horizontal="center" wrapText="1"/>
    </xf>
    <xf numFmtId="164" fontId="14" fillId="3" borderId="39" xfId="1" applyNumberFormat="1" applyFont="1" applyFill="1" applyBorder="1" applyAlignment="1">
      <alignment horizontal="center" wrapText="1"/>
    </xf>
    <xf numFmtId="164" fontId="14" fillId="3" borderId="45" xfId="1" applyNumberFormat="1" applyFont="1" applyFill="1" applyBorder="1" applyAlignment="1">
      <alignment horizontal="center" wrapText="1"/>
    </xf>
    <xf numFmtId="164" fontId="14" fillId="3" borderId="29" xfId="1" applyNumberFormat="1" applyFont="1" applyFill="1" applyBorder="1" applyAlignment="1">
      <alignment horizontal="center" vertical="center" wrapText="1"/>
    </xf>
    <xf numFmtId="164" fontId="14" fillId="3" borderId="5" xfId="1" applyNumberFormat="1" applyFont="1" applyFill="1" applyBorder="1" applyAlignment="1">
      <alignment horizontal="center" vertical="center" wrapText="1"/>
    </xf>
    <xf numFmtId="164" fontId="14" fillId="3" borderId="6" xfId="1" applyNumberFormat="1" applyFont="1" applyFill="1" applyBorder="1" applyAlignment="1">
      <alignment horizontal="center" vertical="center" wrapText="1"/>
    </xf>
    <xf numFmtId="164" fontId="14" fillId="3" borderId="39" xfId="1" applyNumberFormat="1" applyFont="1" applyFill="1" applyBorder="1" applyAlignment="1">
      <alignment horizontal="center" vertical="center" wrapText="1"/>
    </xf>
    <xf numFmtId="164" fontId="14" fillId="3" borderId="45" xfId="1" applyNumberFormat="1" applyFont="1" applyFill="1" applyBorder="1" applyAlignment="1">
      <alignment horizontal="center" vertical="center" wrapText="1"/>
    </xf>
    <xf numFmtId="0" fontId="12" fillId="3" borderId="35" xfId="0" applyFont="1" applyFill="1" applyBorder="1" applyAlignment="1">
      <alignment vertical="top" wrapText="1"/>
    </xf>
    <xf numFmtId="0" fontId="14" fillId="0" borderId="31" xfId="0" applyFont="1" applyBorder="1" applyAlignment="1">
      <alignment horizontal="center" wrapText="1"/>
    </xf>
    <xf numFmtId="0" fontId="12" fillId="4" borderId="32" xfId="0" applyFont="1" applyFill="1" applyBorder="1" applyAlignment="1">
      <alignment horizontal="left" vertical="top" wrapText="1"/>
    </xf>
    <xf numFmtId="0" fontId="14" fillId="4" borderId="29" xfId="0" applyFont="1" applyFill="1" applyBorder="1" applyAlignment="1">
      <alignment horizontal="left" vertical="top" wrapText="1"/>
    </xf>
    <xf numFmtId="0" fontId="14" fillId="4" borderId="27" xfId="0" applyFont="1" applyFill="1" applyBorder="1" applyAlignment="1">
      <alignment horizontal="left" vertical="top" wrapText="1"/>
    </xf>
    <xf numFmtId="164" fontId="14" fillId="4" borderId="61" xfId="0" applyNumberFormat="1" applyFont="1" applyFill="1" applyBorder="1" applyAlignment="1">
      <alignment horizontal="center" vertical="top" wrapText="1"/>
    </xf>
    <xf numFmtId="0" fontId="14" fillId="4" borderId="5" xfId="0" applyFont="1" applyFill="1" applyBorder="1" applyAlignment="1">
      <alignment horizontal="center" vertical="top" wrapText="1"/>
    </xf>
    <xf numFmtId="0" fontId="14" fillId="4" borderId="6" xfId="0" applyFont="1" applyFill="1" applyBorder="1" applyAlignment="1">
      <alignment horizontal="center" vertical="top" wrapText="1"/>
    </xf>
    <xf numFmtId="164" fontId="14" fillId="4" borderId="29" xfId="1" applyNumberFormat="1" applyFont="1" applyFill="1" applyBorder="1" applyAlignment="1">
      <alignment horizontal="center" vertical="center" wrapText="1"/>
    </xf>
    <xf numFmtId="164" fontId="14" fillId="4" borderId="5" xfId="1" applyNumberFormat="1" applyFont="1" applyFill="1" applyBorder="1" applyAlignment="1">
      <alignment horizontal="center" vertical="center" wrapText="1"/>
    </xf>
    <xf numFmtId="164" fontId="14" fillId="4" borderId="6" xfId="1" applyNumberFormat="1" applyFont="1" applyFill="1" applyBorder="1" applyAlignment="1">
      <alignment horizontal="center" vertical="center" wrapText="1"/>
    </xf>
    <xf numFmtId="164" fontId="14" fillId="4" borderId="39" xfId="1" applyNumberFormat="1" applyFont="1" applyFill="1" applyBorder="1" applyAlignment="1">
      <alignment horizontal="center" vertical="center" wrapText="1"/>
    </xf>
    <xf numFmtId="164" fontId="14" fillId="4" borderId="45" xfId="1" applyNumberFormat="1" applyFont="1" applyFill="1" applyBorder="1" applyAlignment="1">
      <alignment horizontal="center" vertical="center" wrapText="1"/>
    </xf>
    <xf numFmtId="0" fontId="12" fillId="5" borderId="33" xfId="0" applyFont="1" applyFill="1" applyBorder="1" applyAlignment="1">
      <alignment vertical="top" wrapText="1"/>
    </xf>
    <xf numFmtId="0" fontId="14" fillId="5" borderId="29" xfId="0" applyFont="1" applyFill="1" applyBorder="1" applyAlignment="1">
      <alignment horizontal="left" vertical="top" wrapText="1"/>
    </xf>
    <xf numFmtId="0" fontId="14" fillId="5" borderId="27" xfId="0" applyFont="1" applyFill="1" applyBorder="1" applyAlignment="1">
      <alignment horizontal="left" vertical="top" wrapText="1"/>
    </xf>
    <xf numFmtId="164" fontId="14" fillId="5" borderId="61" xfId="0" applyNumberFormat="1" applyFont="1" applyFill="1" applyBorder="1" applyAlignment="1">
      <alignment horizontal="center" vertical="top" wrapText="1"/>
    </xf>
    <xf numFmtId="0" fontId="14" fillId="5" borderId="5" xfId="0" applyFont="1" applyFill="1" applyBorder="1" applyAlignment="1">
      <alignment horizontal="center" vertical="top" wrapText="1"/>
    </xf>
    <xf numFmtId="0" fontId="14" fillId="5" borderId="6" xfId="0" applyFont="1" applyFill="1" applyBorder="1" applyAlignment="1">
      <alignment horizontal="center" vertical="top" wrapText="1"/>
    </xf>
    <xf numFmtId="164" fontId="14" fillId="5" borderId="29" xfId="1" applyNumberFormat="1" applyFont="1" applyFill="1" applyBorder="1" applyAlignment="1">
      <alignment horizontal="center" vertical="center" wrapText="1"/>
    </xf>
    <xf numFmtId="164" fontId="14" fillId="5" borderId="5" xfId="1" applyNumberFormat="1" applyFont="1" applyFill="1" applyBorder="1" applyAlignment="1">
      <alignment horizontal="center" vertical="center" wrapText="1"/>
    </xf>
    <xf numFmtId="164" fontId="14" fillId="5" borderId="6" xfId="1" applyNumberFormat="1" applyFont="1" applyFill="1" applyBorder="1" applyAlignment="1">
      <alignment horizontal="center" vertical="center" wrapText="1"/>
    </xf>
    <xf numFmtId="164" fontId="14" fillId="5" borderId="39" xfId="1" applyNumberFormat="1" applyFont="1" applyFill="1" applyBorder="1" applyAlignment="1">
      <alignment horizontal="center" vertical="center" wrapText="1"/>
    </xf>
    <xf numFmtId="164" fontId="14" fillId="5" borderId="45" xfId="1" applyNumberFormat="1" applyFont="1" applyFill="1" applyBorder="1" applyAlignment="1">
      <alignment horizontal="center" vertical="center" wrapText="1"/>
    </xf>
    <xf numFmtId="0" fontId="12" fillId="5" borderId="34" xfId="0" applyFont="1" applyFill="1" applyBorder="1" applyAlignment="1">
      <alignment vertical="top" wrapText="1"/>
    </xf>
    <xf numFmtId="0" fontId="12" fillId="6" borderId="33" xfId="0" applyFont="1" applyFill="1" applyBorder="1" applyAlignment="1">
      <alignment vertical="top" wrapText="1"/>
    </xf>
    <xf numFmtId="0" fontId="14" fillId="6" borderId="29" xfId="0" applyFont="1" applyFill="1" applyBorder="1" applyAlignment="1">
      <alignment horizontal="left" vertical="top" wrapText="1"/>
    </xf>
    <xf numFmtId="0" fontId="14" fillId="6" borderId="27" xfId="0" applyFont="1" applyFill="1" applyBorder="1" applyAlignment="1">
      <alignment horizontal="left" vertical="top" wrapText="1"/>
    </xf>
    <xf numFmtId="164" fontId="14" fillId="6" borderId="50" xfId="0" applyNumberFormat="1" applyFont="1" applyFill="1" applyBorder="1" applyAlignment="1">
      <alignment horizontal="center" vertical="top" wrapText="1"/>
    </xf>
    <xf numFmtId="0" fontId="14" fillId="6" borderId="62" xfId="0" applyFont="1" applyFill="1" applyBorder="1" applyAlignment="1">
      <alignment horizontal="center" vertical="top" wrapText="1"/>
    </xf>
    <xf numFmtId="0" fontId="14" fillId="6" borderId="6" xfId="0" applyFont="1" applyFill="1" applyBorder="1" applyAlignment="1">
      <alignment horizontal="center" vertical="top" wrapText="1"/>
    </xf>
    <xf numFmtId="164" fontId="14" fillId="6" borderId="29" xfId="1" applyNumberFormat="1" applyFont="1" applyFill="1" applyBorder="1" applyAlignment="1">
      <alignment horizontal="center" vertical="center" wrapText="1"/>
    </xf>
    <xf numFmtId="164" fontId="14" fillId="6" borderId="5" xfId="1" applyNumberFormat="1" applyFont="1" applyFill="1" applyBorder="1" applyAlignment="1">
      <alignment horizontal="center" vertical="center" wrapText="1"/>
    </xf>
    <xf numFmtId="164" fontId="14" fillId="6" borderId="6" xfId="1" applyNumberFormat="1" applyFont="1" applyFill="1" applyBorder="1" applyAlignment="1">
      <alignment horizontal="center" vertical="center" wrapText="1"/>
    </xf>
    <xf numFmtId="164" fontId="14" fillId="6" borderId="39" xfId="1" applyNumberFormat="1" applyFont="1" applyFill="1" applyBorder="1" applyAlignment="1">
      <alignment horizontal="center" vertical="center" wrapText="1"/>
    </xf>
    <xf numFmtId="164" fontId="14" fillId="6" borderId="45" xfId="1" applyNumberFormat="1" applyFont="1" applyFill="1" applyBorder="1" applyAlignment="1">
      <alignment horizontal="center" vertical="center" wrapText="1"/>
    </xf>
    <xf numFmtId="0" fontId="12" fillId="6" borderId="34" xfId="0" applyFont="1" applyFill="1" applyBorder="1" applyAlignment="1">
      <alignment vertical="top" wrapText="1"/>
    </xf>
    <xf numFmtId="0" fontId="12" fillId="6" borderId="35" xfId="0" applyFont="1" applyFill="1" applyBorder="1" applyAlignment="1">
      <alignment vertical="top" wrapText="1"/>
    </xf>
    <xf numFmtId="0" fontId="12" fillId="7" borderId="33" xfId="0" applyFont="1" applyFill="1" applyBorder="1" applyAlignment="1">
      <alignment vertical="top" wrapText="1"/>
    </xf>
    <xf numFmtId="0" fontId="14" fillId="7" borderId="29" xfId="0" applyFont="1" applyFill="1" applyBorder="1" applyAlignment="1">
      <alignment horizontal="left" vertical="top" wrapText="1"/>
    </xf>
    <xf numFmtId="0" fontId="14" fillId="7" borderId="27" xfId="0" applyFont="1" applyFill="1" applyBorder="1" applyAlignment="1">
      <alignment horizontal="left" vertical="top" wrapText="1"/>
    </xf>
    <xf numFmtId="164" fontId="14" fillId="7" borderId="50" xfId="0" applyNumberFormat="1" applyFont="1" applyFill="1" applyBorder="1" applyAlignment="1">
      <alignment horizontal="center" vertical="top" wrapText="1"/>
    </xf>
    <xf numFmtId="0" fontId="14" fillId="7" borderId="62" xfId="0" applyFont="1" applyFill="1" applyBorder="1" applyAlignment="1">
      <alignment horizontal="center" vertical="top" wrapText="1"/>
    </xf>
    <xf numFmtId="0" fontId="14" fillId="7" borderId="6" xfId="0" applyFont="1" applyFill="1" applyBorder="1" applyAlignment="1">
      <alignment horizontal="center" vertical="top" wrapText="1"/>
    </xf>
    <xf numFmtId="164" fontId="14" fillId="7" borderId="29" xfId="1" applyNumberFormat="1" applyFont="1" applyFill="1" applyBorder="1" applyAlignment="1">
      <alignment horizontal="center" vertical="center" wrapText="1"/>
    </xf>
    <xf numFmtId="164" fontId="14" fillId="7" borderId="5" xfId="1" applyNumberFormat="1" applyFont="1" applyFill="1" applyBorder="1" applyAlignment="1">
      <alignment horizontal="center" vertical="center" wrapText="1"/>
    </xf>
    <xf numFmtId="164" fontId="14" fillId="7" borderId="6" xfId="1" applyNumberFormat="1" applyFont="1" applyFill="1" applyBorder="1" applyAlignment="1">
      <alignment horizontal="center" vertical="center" wrapText="1"/>
    </xf>
    <xf numFmtId="164" fontId="14" fillId="7" borderId="39" xfId="1" applyNumberFormat="1" applyFont="1" applyFill="1" applyBorder="1" applyAlignment="1">
      <alignment horizontal="center" vertical="center" wrapText="1"/>
    </xf>
    <xf numFmtId="164" fontId="14" fillId="7" borderId="45" xfId="1" applyNumberFormat="1" applyFont="1" applyFill="1" applyBorder="1" applyAlignment="1">
      <alignment horizontal="center" vertical="center" wrapText="1"/>
    </xf>
    <xf numFmtId="0" fontId="12" fillId="7" borderId="34" xfId="0" applyFont="1" applyFill="1" applyBorder="1" applyAlignment="1">
      <alignment vertical="top" wrapText="1"/>
    </xf>
    <xf numFmtId="0" fontId="12" fillId="14" borderId="33" xfId="0" applyFont="1" applyFill="1" applyBorder="1" applyAlignment="1">
      <alignment vertical="top" wrapText="1"/>
    </xf>
    <xf numFmtId="0" fontId="14" fillId="14" borderId="29" xfId="0" applyFont="1" applyFill="1" applyBorder="1" applyAlignment="1">
      <alignment horizontal="left" vertical="top" wrapText="1"/>
    </xf>
    <xf numFmtId="0" fontId="14" fillId="14" borderId="27" xfId="0" applyFont="1" applyFill="1" applyBorder="1" applyAlignment="1">
      <alignment horizontal="left" vertical="top" wrapText="1"/>
    </xf>
    <xf numFmtId="164" fontId="14" fillId="17" borderId="50" xfId="0" applyNumberFormat="1" applyFont="1" applyFill="1" applyBorder="1" applyAlignment="1">
      <alignment horizontal="center" vertical="top" wrapText="1"/>
    </xf>
    <xf numFmtId="0" fontId="14" fillId="14" borderId="62" xfId="0" applyFont="1" applyFill="1" applyBorder="1" applyAlignment="1">
      <alignment horizontal="center" vertical="top" wrapText="1"/>
    </xf>
    <xf numFmtId="0" fontId="14" fillId="14" borderId="6" xfId="0" applyFont="1" applyFill="1" applyBorder="1" applyAlignment="1">
      <alignment horizontal="center" vertical="top" wrapText="1"/>
    </xf>
    <xf numFmtId="164" fontId="14" fillId="14" borderId="29" xfId="1" applyNumberFormat="1" applyFont="1" applyFill="1" applyBorder="1" applyAlignment="1">
      <alignment horizontal="center" vertical="center" wrapText="1"/>
    </xf>
    <xf numFmtId="164" fontId="14" fillId="14" borderId="5" xfId="1" applyNumberFormat="1" applyFont="1" applyFill="1" applyBorder="1" applyAlignment="1">
      <alignment horizontal="center" vertical="center" wrapText="1"/>
    </xf>
    <xf numFmtId="164" fontId="14" fillId="14" borderId="6" xfId="1" applyNumberFormat="1" applyFont="1" applyFill="1" applyBorder="1" applyAlignment="1">
      <alignment horizontal="center" vertical="center" wrapText="1"/>
    </xf>
    <xf numFmtId="164" fontId="14" fillId="14" borderId="39" xfId="1" applyNumberFormat="1" applyFont="1" applyFill="1" applyBorder="1" applyAlignment="1">
      <alignment horizontal="center" vertical="center" wrapText="1"/>
    </xf>
    <xf numFmtId="164" fontId="14" fillId="14" borderId="45" xfId="1" applyNumberFormat="1" applyFont="1" applyFill="1" applyBorder="1" applyAlignment="1">
      <alignment horizontal="center" vertical="center" wrapText="1"/>
    </xf>
    <xf numFmtId="0" fontId="12" fillId="14" borderId="34" xfId="0" applyFont="1" applyFill="1" applyBorder="1" applyAlignment="1">
      <alignment vertical="top" wrapText="1"/>
    </xf>
    <xf numFmtId="0" fontId="12" fillId="14" borderId="35" xfId="0" applyFont="1" applyFill="1" applyBorder="1" applyAlignment="1">
      <alignment vertical="top" wrapText="1"/>
    </xf>
    <xf numFmtId="0" fontId="12" fillId="8" borderId="33" xfId="0" applyFont="1" applyFill="1" applyBorder="1" applyAlignment="1">
      <alignment vertical="top" wrapText="1"/>
    </xf>
    <xf numFmtId="0" fontId="14" fillId="8" borderId="29" xfId="0" applyFont="1" applyFill="1" applyBorder="1" applyAlignment="1">
      <alignment horizontal="left" vertical="top" wrapText="1"/>
    </xf>
    <xf numFmtId="0" fontId="14" fillId="8" borderId="27" xfId="0" applyFont="1" applyFill="1" applyBorder="1" applyAlignment="1">
      <alignment horizontal="left" vertical="top" wrapText="1"/>
    </xf>
    <xf numFmtId="0" fontId="14" fillId="8" borderId="62" xfId="0" applyFont="1" applyFill="1" applyBorder="1" applyAlignment="1">
      <alignment horizontal="center" vertical="top" wrapText="1"/>
    </xf>
    <xf numFmtId="0" fontId="14" fillId="8" borderId="6" xfId="0" applyFont="1" applyFill="1" applyBorder="1" applyAlignment="1">
      <alignment horizontal="center" vertical="top" wrapText="1"/>
    </xf>
    <xf numFmtId="164" fontId="14" fillId="8" borderId="29" xfId="1" applyNumberFormat="1" applyFont="1" applyFill="1" applyBorder="1" applyAlignment="1">
      <alignment horizontal="center" vertical="center" wrapText="1"/>
    </xf>
    <xf numFmtId="164" fontId="14" fillId="8" borderId="5" xfId="1" applyNumberFormat="1" applyFont="1" applyFill="1" applyBorder="1" applyAlignment="1">
      <alignment horizontal="center" vertical="center" wrapText="1"/>
    </xf>
    <xf numFmtId="164" fontId="14" fillId="8" borderId="6" xfId="1" applyNumberFormat="1" applyFont="1" applyFill="1" applyBorder="1" applyAlignment="1">
      <alignment horizontal="center" vertical="center" wrapText="1"/>
    </xf>
    <xf numFmtId="164" fontId="14" fillId="8" borderId="39" xfId="1" applyNumberFormat="1" applyFont="1" applyFill="1" applyBorder="1" applyAlignment="1">
      <alignment horizontal="center" vertical="center" wrapText="1"/>
    </xf>
    <xf numFmtId="164" fontId="14" fillId="8" borderId="45" xfId="1" applyNumberFormat="1" applyFont="1" applyFill="1" applyBorder="1" applyAlignment="1">
      <alignment horizontal="center" vertical="center" wrapText="1"/>
    </xf>
    <xf numFmtId="0" fontId="12" fillId="8" borderId="34" xfId="0" applyFont="1" applyFill="1" applyBorder="1" applyAlignment="1">
      <alignment vertical="top" wrapText="1"/>
    </xf>
    <xf numFmtId="0" fontId="10" fillId="0" borderId="10" xfId="0" applyFont="1" applyBorder="1" applyAlignment="1">
      <alignment horizontal="center" wrapText="1"/>
    </xf>
    <xf numFmtId="0" fontId="9" fillId="0" borderId="0" xfId="0" applyFont="1" applyAlignment="1">
      <alignment horizontal="left" wrapText="1"/>
    </xf>
    <xf numFmtId="0" fontId="10" fillId="0" borderId="0" xfId="0" applyFont="1" applyAlignment="1">
      <alignment horizontal="left" vertical="top" wrapText="1"/>
    </xf>
    <xf numFmtId="164" fontId="10" fillId="0" borderId="0" xfId="0" applyNumberFormat="1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164" fontId="10" fillId="0" borderId="0" xfId="1" applyNumberFormat="1" applyFont="1" applyFill="1" applyBorder="1" applyAlignment="1">
      <alignment horizontal="center" vertical="center" wrapText="1"/>
    </xf>
    <xf numFmtId="164" fontId="10" fillId="0" borderId="11" xfId="1" applyNumberFormat="1" applyFont="1" applyFill="1" applyBorder="1" applyAlignment="1">
      <alignment horizontal="center" vertical="center" wrapText="1"/>
    </xf>
    <xf numFmtId="14" fontId="10" fillId="0" borderId="11" xfId="0" applyNumberFormat="1" applyFont="1" applyBorder="1" applyAlignment="1">
      <alignment horizontal="left" vertical="top" wrapText="1"/>
    </xf>
    <xf numFmtId="0" fontId="10" fillId="0" borderId="0" xfId="0" applyFont="1" applyAlignment="1">
      <alignment wrapText="1"/>
    </xf>
    <xf numFmtId="0" fontId="14" fillId="0" borderId="31" xfId="0" applyFont="1" applyBorder="1" applyAlignment="1">
      <alignment horizontal="center" vertical="top" wrapText="1"/>
    </xf>
    <xf numFmtId="0" fontId="14" fillId="13" borderId="29" xfId="0" applyFont="1" applyFill="1" applyBorder="1" applyAlignment="1">
      <alignment horizontal="left" vertical="top" wrapText="1"/>
    </xf>
    <xf numFmtId="0" fontId="14" fillId="13" borderId="27" xfId="0" applyFont="1" applyFill="1" applyBorder="1" applyAlignment="1">
      <alignment horizontal="left" vertical="top" wrapText="1"/>
    </xf>
    <xf numFmtId="164" fontId="14" fillId="20" borderId="50" xfId="0" applyNumberFormat="1" applyFont="1" applyFill="1" applyBorder="1" applyAlignment="1">
      <alignment horizontal="center" vertical="top" wrapText="1"/>
    </xf>
    <xf numFmtId="0" fontId="14" fillId="13" borderId="62" xfId="0" applyFont="1" applyFill="1" applyBorder="1" applyAlignment="1">
      <alignment horizontal="center" vertical="top" wrapText="1"/>
    </xf>
    <xf numFmtId="0" fontId="14" fillId="13" borderId="6" xfId="0" applyFont="1" applyFill="1" applyBorder="1" applyAlignment="1">
      <alignment horizontal="center" vertical="top" wrapText="1"/>
    </xf>
    <xf numFmtId="164" fontId="14" fillId="13" borderId="29" xfId="1" applyNumberFormat="1" applyFont="1" applyFill="1" applyBorder="1" applyAlignment="1">
      <alignment horizontal="center" vertical="center" wrapText="1"/>
    </xf>
    <xf numFmtId="164" fontId="14" fillId="13" borderId="5" xfId="1" applyNumberFormat="1" applyFont="1" applyFill="1" applyBorder="1" applyAlignment="1">
      <alignment horizontal="center" vertical="center" wrapText="1"/>
    </xf>
    <xf numFmtId="164" fontId="14" fillId="13" borderId="6" xfId="1" applyNumberFormat="1" applyFont="1" applyFill="1" applyBorder="1" applyAlignment="1">
      <alignment horizontal="center" vertical="center" wrapText="1"/>
    </xf>
    <xf numFmtId="164" fontId="14" fillId="13" borderId="39" xfId="1" applyNumberFormat="1" applyFont="1" applyFill="1" applyBorder="1" applyAlignment="1">
      <alignment horizontal="center" vertical="center" wrapText="1"/>
    </xf>
    <xf numFmtId="164" fontId="14" fillId="13" borderId="45" xfId="1" applyNumberFormat="1" applyFont="1" applyFill="1" applyBorder="1" applyAlignment="1">
      <alignment horizontal="center" vertical="center" wrapText="1"/>
    </xf>
    <xf numFmtId="0" fontId="14" fillId="13" borderId="5" xfId="0" applyFont="1" applyFill="1" applyBorder="1" applyAlignment="1">
      <alignment horizontal="left" vertical="top" wrapText="1"/>
    </xf>
    <xf numFmtId="14" fontId="14" fillId="13" borderId="6" xfId="0" applyNumberFormat="1" applyFont="1" applyFill="1" applyBorder="1" applyAlignment="1">
      <alignment horizontal="left" vertical="top" wrapText="1"/>
    </xf>
    <xf numFmtId="0" fontId="12" fillId="9" borderId="33" xfId="0" applyFont="1" applyFill="1" applyBorder="1" applyAlignment="1">
      <alignment horizontal="left" wrapText="1"/>
    </xf>
    <xf numFmtId="0" fontId="14" fillId="9" borderId="29" xfId="0" applyFont="1" applyFill="1" applyBorder="1" applyAlignment="1">
      <alignment horizontal="left" vertical="top" wrapText="1"/>
    </xf>
    <xf numFmtId="0" fontId="14" fillId="9" borderId="27" xfId="0" applyFont="1" applyFill="1" applyBorder="1" applyAlignment="1">
      <alignment horizontal="left" vertical="top" wrapText="1"/>
    </xf>
    <xf numFmtId="164" fontId="14" fillId="19" borderId="50" xfId="0" applyNumberFormat="1" applyFont="1" applyFill="1" applyBorder="1" applyAlignment="1">
      <alignment horizontal="center" vertical="top" wrapText="1"/>
    </xf>
    <xf numFmtId="0" fontId="14" fillId="9" borderId="62" xfId="0" applyFont="1" applyFill="1" applyBorder="1" applyAlignment="1">
      <alignment horizontal="center" vertical="top" wrapText="1"/>
    </xf>
    <xf numFmtId="0" fontId="14" fillId="9" borderId="6" xfId="0" applyFont="1" applyFill="1" applyBorder="1" applyAlignment="1">
      <alignment horizontal="center" vertical="top" wrapText="1"/>
    </xf>
    <xf numFmtId="164" fontId="14" fillId="9" borderId="29" xfId="1" applyNumberFormat="1" applyFont="1" applyFill="1" applyBorder="1" applyAlignment="1">
      <alignment horizontal="center" vertical="center" wrapText="1"/>
    </xf>
    <xf numFmtId="164" fontId="14" fillId="9" borderId="5" xfId="1" applyNumberFormat="1" applyFont="1" applyFill="1" applyBorder="1" applyAlignment="1">
      <alignment horizontal="center" vertical="center" wrapText="1"/>
    </xf>
    <xf numFmtId="164" fontId="14" fillId="9" borderId="6" xfId="1" applyNumberFormat="1" applyFont="1" applyFill="1" applyBorder="1" applyAlignment="1">
      <alignment horizontal="center" vertical="center" wrapText="1"/>
    </xf>
    <xf numFmtId="164" fontId="14" fillId="9" borderId="39" xfId="1" applyNumberFormat="1" applyFont="1" applyFill="1" applyBorder="1" applyAlignment="1">
      <alignment horizontal="center" vertical="center" wrapText="1"/>
    </xf>
    <xf numFmtId="164" fontId="14" fillId="9" borderId="45" xfId="1" applyNumberFormat="1" applyFont="1" applyFill="1" applyBorder="1" applyAlignment="1">
      <alignment horizontal="center" vertical="center" wrapText="1"/>
    </xf>
    <xf numFmtId="0" fontId="12" fillId="9" borderId="34" xfId="0" applyFont="1" applyFill="1" applyBorder="1" applyAlignment="1">
      <alignment horizontal="left" wrapText="1"/>
    </xf>
    <xf numFmtId="0" fontId="12" fillId="9" borderId="35" xfId="0" applyFont="1" applyFill="1" applyBorder="1" applyAlignment="1">
      <alignment horizontal="left" wrapText="1"/>
    </xf>
    <xf numFmtId="0" fontId="12" fillId="11" borderId="33" xfId="0" applyFont="1" applyFill="1" applyBorder="1" applyAlignment="1">
      <alignment horizontal="left" wrapText="1"/>
    </xf>
    <xf numFmtId="0" fontId="14" fillId="11" borderId="29" xfId="0" applyFont="1" applyFill="1" applyBorder="1" applyAlignment="1">
      <alignment horizontal="left" vertical="top" wrapText="1"/>
    </xf>
    <xf numFmtId="0" fontId="14" fillId="11" borderId="27" xfId="0" applyFont="1" applyFill="1" applyBorder="1" applyAlignment="1">
      <alignment horizontal="left" vertical="top" wrapText="1"/>
    </xf>
    <xf numFmtId="164" fontId="14" fillId="21" borderId="50" xfId="0" applyNumberFormat="1" applyFont="1" applyFill="1" applyBorder="1" applyAlignment="1">
      <alignment horizontal="center" vertical="top" wrapText="1"/>
    </xf>
    <xf numFmtId="0" fontId="14" fillId="11" borderId="62" xfId="0" applyFont="1" applyFill="1" applyBorder="1" applyAlignment="1">
      <alignment horizontal="center" vertical="top" wrapText="1"/>
    </xf>
    <xf numFmtId="0" fontId="14" fillId="11" borderId="6" xfId="0" applyFont="1" applyFill="1" applyBorder="1" applyAlignment="1">
      <alignment horizontal="center" vertical="top" wrapText="1"/>
    </xf>
    <xf numFmtId="164" fontId="14" fillId="11" borderId="29" xfId="1" applyNumberFormat="1" applyFont="1" applyFill="1" applyBorder="1" applyAlignment="1">
      <alignment horizontal="center" vertical="center" wrapText="1"/>
    </xf>
    <xf numFmtId="164" fontId="14" fillId="11" borderId="5" xfId="1" applyNumberFormat="1" applyFont="1" applyFill="1" applyBorder="1" applyAlignment="1">
      <alignment horizontal="center" vertical="center" wrapText="1"/>
    </xf>
    <xf numFmtId="164" fontId="14" fillId="11" borderId="6" xfId="1" applyNumberFormat="1" applyFont="1" applyFill="1" applyBorder="1" applyAlignment="1">
      <alignment horizontal="center" vertical="center" wrapText="1"/>
    </xf>
    <xf numFmtId="164" fontId="14" fillId="11" borderId="39" xfId="1" applyNumberFormat="1" applyFont="1" applyFill="1" applyBorder="1" applyAlignment="1">
      <alignment horizontal="center" vertical="center" wrapText="1"/>
    </xf>
    <xf numFmtId="164" fontId="14" fillId="11" borderId="45" xfId="1" applyNumberFormat="1" applyFont="1" applyFill="1" applyBorder="1" applyAlignment="1">
      <alignment horizontal="center" vertical="center" wrapText="1"/>
    </xf>
    <xf numFmtId="0" fontId="12" fillId="11" borderId="34" xfId="0" applyFont="1" applyFill="1" applyBorder="1" applyAlignment="1">
      <alignment horizontal="left" wrapText="1"/>
    </xf>
    <xf numFmtId="0" fontId="12" fillId="11" borderId="35" xfId="0" applyFont="1" applyFill="1" applyBorder="1" applyAlignment="1">
      <alignment horizontal="left" wrapText="1"/>
    </xf>
    <xf numFmtId="0" fontId="12" fillId="10" borderId="34" xfId="0" applyFont="1" applyFill="1" applyBorder="1" applyAlignment="1">
      <alignment horizontal="left" wrapText="1"/>
    </xf>
    <xf numFmtId="0" fontId="14" fillId="10" borderId="29" xfId="0" applyFont="1" applyFill="1" applyBorder="1" applyAlignment="1">
      <alignment horizontal="left" vertical="top" wrapText="1"/>
    </xf>
    <xf numFmtId="0" fontId="14" fillId="10" borderId="27" xfId="0" applyFont="1" applyFill="1" applyBorder="1" applyAlignment="1">
      <alignment horizontal="left" vertical="top" wrapText="1"/>
    </xf>
    <xf numFmtId="164" fontId="14" fillId="18" borderId="50" xfId="0" applyNumberFormat="1" applyFont="1" applyFill="1" applyBorder="1" applyAlignment="1">
      <alignment horizontal="center" vertical="top" wrapText="1"/>
    </xf>
    <xf numFmtId="0" fontId="14" fillId="10" borderId="62" xfId="0" applyFont="1" applyFill="1" applyBorder="1" applyAlignment="1">
      <alignment horizontal="center" vertical="top" wrapText="1"/>
    </xf>
    <xf numFmtId="0" fontId="14" fillId="10" borderId="6" xfId="0" applyFont="1" applyFill="1" applyBorder="1" applyAlignment="1">
      <alignment horizontal="center" vertical="top" wrapText="1"/>
    </xf>
    <xf numFmtId="164" fontId="14" fillId="10" borderId="29" xfId="1" applyNumberFormat="1" applyFont="1" applyFill="1" applyBorder="1" applyAlignment="1">
      <alignment horizontal="center" vertical="center" wrapText="1"/>
    </xf>
    <xf numFmtId="164" fontId="14" fillId="10" borderId="5" xfId="1" applyNumberFormat="1" applyFont="1" applyFill="1" applyBorder="1" applyAlignment="1">
      <alignment horizontal="center" vertical="center" wrapText="1"/>
    </xf>
    <xf numFmtId="164" fontId="14" fillId="10" borderId="6" xfId="1" applyNumberFormat="1" applyFont="1" applyFill="1" applyBorder="1" applyAlignment="1">
      <alignment horizontal="center" vertical="center" wrapText="1"/>
    </xf>
    <xf numFmtId="164" fontId="14" fillId="10" borderId="39" xfId="1" applyNumberFormat="1" applyFont="1" applyFill="1" applyBorder="1" applyAlignment="1">
      <alignment horizontal="center" vertical="center" wrapText="1"/>
    </xf>
    <xf numFmtId="164" fontId="14" fillId="10" borderId="45" xfId="1" applyNumberFormat="1" applyFont="1" applyFill="1" applyBorder="1" applyAlignment="1">
      <alignment horizontal="center" vertical="center" wrapText="1"/>
    </xf>
    <xf numFmtId="0" fontId="12" fillId="10" borderId="35" xfId="0" applyFont="1" applyFill="1" applyBorder="1" applyAlignment="1">
      <alignment horizontal="left" wrapText="1"/>
    </xf>
    <xf numFmtId="0" fontId="12" fillId="12" borderId="33" xfId="0" applyFont="1" applyFill="1" applyBorder="1" applyAlignment="1">
      <alignment horizontal="left" wrapText="1"/>
    </xf>
    <xf numFmtId="0" fontId="14" fillId="12" borderId="29" xfId="0" applyFont="1" applyFill="1" applyBorder="1" applyAlignment="1">
      <alignment horizontal="left" vertical="top" wrapText="1"/>
    </xf>
    <xf numFmtId="164" fontId="14" fillId="23" borderId="50" xfId="0" applyNumberFormat="1" applyFont="1" applyFill="1" applyBorder="1" applyAlignment="1">
      <alignment horizontal="center" vertical="top" wrapText="1"/>
    </xf>
    <xf numFmtId="0" fontId="14" fillId="12" borderId="62" xfId="0" applyFont="1" applyFill="1" applyBorder="1" applyAlignment="1">
      <alignment horizontal="center" vertical="top" wrapText="1"/>
    </xf>
    <xf numFmtId="0" fontId="14" fillId="12" borderId="6" xfId="0" applyFont="1" applyFill="1" applyBorder="1" applyAlignment="1">
      <alignment horizontal="center" vertical="top" wrapText="1"/>
    </xf>
    <xf numFmtId="164" fontId="14" fillId="12" borderId="29" xfId="1" applyNumberFormat="1" applyFont="1" applyFill="1" applyBorder="1" applyAlignment="1">
      <alignment horizontal="center" vertical="top" wrapText="1"/>
    </xf>
    <xf numFmtId="164" fontId="14" fillId="12" borderId="5" xfId="1" applyNumberFormat="1" applyFont="1" applyFill="1" applyBorder="1" applyAlignment="1">
      <alignment horizontal="center" vertical="top" wrapText="1"/>
    </xf>
    <xf numFmtId="164" fontId="14" fillId="12" borderId="6" xfId="1" applyNumberFormat="1" applyFont="1" applyFill="1" applyBorder="1" applyAlignment="1">
      <alignment horizontal="center" vertical="top" wrapText="1"/>
    </xf>
    <xf numFmtId="164" fontId="14" fillId="12" borderId="39" xfId="1" applyNumberFormat="1" applyFont="1" applyFill="1" applyBorder="1" applyAlignment="1">
      <alignment horizontal="center" vertical="top" wrapText="1"/>
    </xf>
    <xf numFmtId="164" fontId="14" fillId="12" borderId="45" xfId="1" applyNumberFormat="1" applyFont="1" applyFill="1" applyBorder="1" applyAlignment="1">
      <alignment horizontal="center" vertical="top" wrapText="1"/>
    </xf>
    <xf numFmtId="0" fontId="12" fillId="12" borderId="34" xfId="0" applyFont="1" applyFill="1" applyBorder="1" applyAlignment="1">
      <alignment horizontal="left" wrapText="1"/>
    </xf>
    <xf numFmtId="0" fontId="14" fillId="0" borderId="1" xfId="0" applyFont="1" applyBorder="1" applyAlignment="1">
      <alignment horizontal="center" wrapText="1"/>
    </xf>
    <xf numFmtId="0" fontId="12" fillId="0" borderId="60" xfId="0" applyFont="1" applyBorder="1" applyAlignment="1">
      <alignment horizontal="left" wrapText="1"/>
    </xf>
    <xf numFmtId="0" fontId="14" fillId="15" borderId="53" xfId="0" applyFont="1" applyFill="1" applyBorder="1" applyAlignment="1">
      <alignment wrapText="1"/>
    </xf>
    <xf numFmtId="0" fontId="14" fillId="15" borderId="54" xfId="0" applyFont="1" applyFill="1" applyBorder="1" applyAlignment="1">
      <alignment wrapText="1"/>
    </xf>
    <xf numFmtId="0" fontId="14" fillId="15" borderId="54" xfId="0" applyFont="1" applyFill="1" applyBorder="1" applyAlignment="1">
      <alignment horizontal="center" wrapText="1"/>
    </xf>
    <xf numFmtId="0" fontId="14" fillId="15" borderId="55" xfId="0" applyFont="1" applyFill="1" applyBorder="1" applyAlignment="1">
      <alignment horizontal="center" wrapText="1"/>
    </xf>
    <xf numFmtId="164" fontId="12" fillId="22" borderId="56" xfId="1" applyNumberFormat="1" applyFont="1" applyFill="1" applyBorder="1" applyAlignment="1">
      <alignment horizontal="center" wrapText="1"/>
    </xf>
    <xf numFmtId="164" fontId="12" fillId="22" borderId="57" xfId="1" applyNumberFormat="1" applyFont="1" applyFill="1" applyBorder="1" applyAlignment="1">
      <alignment horizontal="center" wrapText="1"/>
    </xf>
    <xf numFmtId="164" fontId="12" fillId="22" borderId="51" xfId="1" applyNumberFormat="1" applyFont="1" applyFill="1" applyBorder="1" applyAlignment="1">
      <alignment horizontal="center" wrapText="1"/>
    </xf>
    <xf numFmtId="164" fontId="12" fillId="23" borderId="58" xfId="1" applyNumberFormat="1" applyFont="1" applyFill="1" applyBorder="1" applyAlignment="1">
      <alignment horizontal="center" wrapText="1"/>
    </xf>
    <xf numFmtId="164" fontId="12" fillId="23" borderId="59" xfId="1" applyNumberFormat="1" applyFont="1" applyFill="1" applyBorder="1" applyAlignment="1">
      <alignment horizontal="center" wrapText="1"/>
    </xf>
    <xf numFmtId="164" fontId="13" fillId="24" borderId="56" xfId="1" applyNumberFormat="1" applyFont="1" applyFill="1" applyBorder="1" applyAlignment="1">
      <alignment horizontal="center" wrapText="1"/>
    </xf>
    <xf numFmtId="164" fontId="13" fillId="24" borderId="57" xfId="1" applyNumberFormat="1" applyFont="1" applyFill="1" applyBorder="1" applyAlignment="1">
      <alignment horizontal="center" wrapText="1"/>
    </xf>
    <xf numFmtId="164" fontId="13" fillId="24" borderId="51" xfId="1" applyNumberFormat="1" applyFont="1" applyFill="1" applyBorder="1" applyAlignment="1">
      <alignment horizontal="center" wrapText="1"/>
    </xf>
    <xf numFmtId="164" fontId="13" fillId="25" borderId="55" xfId="1" applyNumberFormat="1" applyFont="1" applyFill="1" applyBorder="1" applyAlignment="1">
      <alignment horizontal="center" wrapText="1"/>
    </xf>
    <xf numFmtId="0" fontId="14" fillId="15" borderId="55" xfId="0" applyFont="1" applyFill="1" applyBorder="1" applyAlignment="1">
      <alignment wrapText="1"/>
    </xf>
    <xf numFmtId="0" fontId="9" fillId="0" borderId="0" xfId="0" applyFont="1" applyAlignment="1">
      <alignment horizontal="left"/>
    </xf>
    <xf numFmtId="0" fontId="12" fillId="18" borderId="34" xfId="0" applyFont="1" applyFill="1" applyBorder="1" applyAlignment="1">
      <alignment horizontal="left" wrapText="1"/>
    </xf>
    <xf numFmtId="0" fontId="14" fillId="18" borderId="29" xfId="0" applyFont="1" applyFill="1" applyBorder="1" applyAlignment="1">
      <alignment horizontal="left" vertical="top" wrapText="1"/>
    </xf>
    <xf numFmtId="44" fontId="15" fillId="18" borderId="52" xfId="1" applyFont="1" applyFill="1" applyBorder="1" applyAlignment="1">
      <alignment horizontal="center" wrapText="1"/>
    </xf>
    <xf numFmtId="44" fontId="15" fillId="18" borderId="52" xfId="1" applyFont="1" applyFill="1" applyBorder="1" applyAlignment="1">
      <alignment horizontal="center" vertical="center" wrapText="1"/>
    </xf>
    <xf numFmtId="0" fontId="0" fillId="2" borderId="0" xfId="0" applyFill="1"/>
    <xf numFmtId="0" fontId="17" fillId="0" borderId="0" xfId="0" applyFont="1"/>
    <xf numFmtId="44" fontId="17" fillId="0" borderId="0" xfId="1" applyFont="1"/>
    <xf numFmtId="164" fontId="10" fillId="6" borderId="6" xfId="1" applyNumberFormat="1" applyFont="1" applyFill="1" applyBorder="1" applyAlignment="1">
      <alignment horizontal="center" vertical="center" wrapText="1"/>
    </xf>
    <xf numFmtId="44" fontId="14" fillId="2" borderId="20" xfId="1" applyFont="1" applyFill="1" applyBorder="1" applyAlignment="1">
      <alignment horizontal="center" wrapText="1"/>
    </xf>
    <xf numFmtId="44" fontId="14" fillId="2" borderId="21" xfId="1" applyFont="1" applyFill="1" applyBorder="1" applyAlignment="1">
      <alignment horizontal="center" wrapText="1"/>
    </xf>
    <xf numFmtId="44" fontId="14" fillId="2" borderId="22" xfId="1" applyFont="1" applyFill="1" applyBorder="1" applyAlignment="1">
      <alignment horizontal="center" wrapText="1"/>
    </xf>
    <xf numFmtId="0" fontId="18" fillId="3" borderId="29" xfId="0" applyFont="1" applyFill="1" applyBorder="1" applyAlignment="1">
      <alignment horizontal="center" vertical="top" wrapText="1"/>
    </xf>
    <xf numFmtId="0" fontId="12" fillId="13" borderId="33" xfId="0" applyFont="1" applyFill="1" applyBorder="1" applyAlignment="1">
      <alignment horizontal="left" vertical="top" wrapText="1"/>
    </xf>
    <xf numFmtId="164" fontId="14" fillId="3" borderId="28" xfId="0" applyNumberFormat="1" applyFont="1" applyFill="1" applyBorder="1" applyAlignment="1">
      <alignment horizontal="center" wrapText="1"/>
    </xf>
    <xf numFmtId="0" fontId="14" fillId="3" borderId="63" xfId="0" applyFont="1" applyFill="1" applyBorder="1" applyAlignment="1">
      <alignment horizontal="center" vertical="top" wrapText="1"/>
    </xf>
    <xf numFmtId="0" fontId="14" fillId="3" borderId="64" xfId="0" applyFont="1" applyFill="1" applyBorder="1" applyAlignment="1">
      <alignment horizontal="center" vertical="top" wrapText="1"/>
    </xf>
    <xf numFmtId="0" fontId="14" fillId="3" borderId="50" xfId="0" applyFont="1" applyFill="1" applyBorder="1" applyAlignment="1">
      <alignment horizontal="center" vertical="top" wrapText="1"/>
    </xf>
    <xf numFmtId="0" fontId="14" fillId="3" borderId="0" xfId="0" applyFont="1" applyFill="1" applyAlignment="1">
      <alignment horizontal="center" vertical="top" wrapText="1"/>
    </xf>
    <xf numFmtId="164" fontId="14" fillId="16" borderId="5" xfId="1" applyNumberFormat="1" applyFont="1" applyFill="1" applyBorder="1" applyAlignment="1">
      <alignment horizontal="center" vertical="center" wrapText="1"/>
    </xf>
    <xf numFmtId="164" fontId="14" fillId="16" borderId="6" xfId="1" applyNumberFormat="1" applyFont="1" applyFill="1" applyBorder="1" applyAlignment="1">
      <alignment horizontal="center" vertical="center" wrapText="1"/>
    </xf>
    <xf numFmtId="164" fontId="14" fillId="16" borderId="29" xfId="1" applyNumberFormat="1" applyFont="1" applyFill="1" applyBorder="1" applyAlignment="1">
      <alignment horizontal="center" vertical="center" wrapText="1"/>
    </xf>
    <xf numFmtId="164" fontId="14" fillId="19" borderId="29" xfId="1" applyNumberFormat="1" applyFont="1" applyFill="1" applyBorder="1" applyAlignment="1">
      <alignment horizontal="center" vertical="center" wrapText="1"/>
    </xf>
    <xf numFmtId="164" fontId="14" fillId="19" borderId="5" xfId="1" applyNumberFormat="1" applyFont="1" applyFill="1" applyBorder="1" applyAlignment="1">
      <alignment horizontal="center" vertical="center" wrapText="1"/>
    </xf>
    <xf numFmtId="164" fontId="14" fillId="23" borderId="29" xfId="1" applyNumberFormat="1" applyFont="1" applyFill="1" applyBorder="1" applyAlignment="1">
      <alignment horizontal="center" vertical="top" wrapText="1"/>
    </xf>
    <xf numFmtId="164" fontId="9" fillId="26" borderId="57" xfId="0" applyNumberFormat="1" applyFont="1" applyFill="1" applyBorder="1" applyAlignment="1">
      <alignment horizontal="center" wrapText="1"/>
    </xf>
    <xf numFmtId="0" fontId="14" fillId="0" borderId="10" xfId="0" applyFont="1" applyBorder="1" applyAlignment="1">
      <alignment horizontal="center" wrapText="1"/>
    </xf>
    <xf numFmtId="0" fontId="12" fillId="7" borderId="61" xfId="0" applyFont="1" applyFill="1" applyBorder="1" applyAlignment="1">
      <alignment vertical="top" wrapText="1"/>
    </xf>
    <xf numFmtId="0" fontId="14" fillId="7" borderId="65" xfId="0" applyFont="1" applyFill="1" applyBorder="1" applyAlignment="1">
      <alignment horizontal="left" vertical="top" wrapText="1"/>
    </xf>
    <xf numFmtId="164" fontId="14" fillId="7" borderId="50" xfId="0" applyNumberFormat="1" applyFont="1" applyFill="1" applyBorder="1" applyAlignment="1">
      <alignment horizontal="center" vertical="center" wrapText="1"/>
    </xf>
    <xf numFmtId="0" fontId="14" fillId="7" borderId="62" xfId="0" applyFont="1" applyFill="1" applyBorder="1" applyAlignment="1">
      <alignment horizontal="center" vertical="center" wrapText="1"/>
    </xf>
    <xf numFmtId="0" fontId="14" fillId="7" borderId="6" xfId="0" applyFont="1" applyFill="1" applyBorder="1" applyAlignment="1">
      <alignment horizontal="center" vertical="center" wrapText="1"/>
    </xf>
    <xf numFmtId="0" fontId="10" fillId="11" borderId="27" xfId="0" applyFont="1" applyFill="1" applyBorder="1" applyAlignment="1">
      <alignment horizontal="left" vertical="top" wrapText="1"/>
    </xf>
    <xf numFmtId="0" fontId="12" fillId="27" borderId="0" xfId="0" applyFont="1" applyFill="1" applyAlignment="1">
      <alignment vertical="top" wrapText="1"/>
    </xf>
    <xf numFmtId="0" fontId="14" fillId="27" borderId="66" xfId="0" applyFont="1" applyFill="1" applyBorder="1" applyAlignment="1">
      <alignment horizontal="left" vertical="top" wrapText="1"/>
    </xf>
    <xf numFmtId="0" fontId="14" fillId="27" borderId="0" xfId="0" applyFont="1" applyFill="1" applyAlignment="1">
      <alignment horizontal="left" vertical="top" wrapText="1"/>
    </xf>
    <xf numFmtId="164" fontId="14" fillId="27" borderId="0" xfId="0" applyNumberFormat="1" applyFont="1" applyFill="1" applyAlignment="1">
      <alignment horizontal="center" vertical="top" wrapText="1"/>
    </xf>
    <xf numFmtId="0" fontId="14" fillId="27" borderId="0" xfId="0" applyFont="1" applyFill="1" applyAlignment="1">
      <alignment horizontal="center" vertical="top" wrapText="1"/>
    </xf>
    <xf numFmtId="0" fontId="14" fillId="27" borderId="11" xfId="0" applyFont="1" applyFill="1" applyBorder="1" applyAlignment="1">
      <alignment horizontal="center" vertical="top" wrapText="1"/>
    </xf>
    <xf numFmtId="164" fontId="14" fillId="27" borderId="0" xfId="1" applyNumberFormat="1" applyFont="1" applyFill="1" applyBorder="1" applyAlignment="1">
      <alignment horizontal="center" vertical="center" wrapText="1"/>
    </xf>
    <xf numFmtId="164" fontId="14" fillId="27" borderId="11" xfId="1" applyNumberFormat="1" applyFont="1" applyFill="1" applyBorder="1" applyAlignment="1">
      <alignment horizontal="center" vertical="center" wrapText="1"/>
    </xf>
    <xf numFmtId="0" fontId="14" fillId="27" borderId="67" xfId="0" applyFont="1" applyFill="1" applyBorder="1" applyAlignment="1">
      <alignment horizontal="left" vertical="top" wrapText="1"/>
    </xf>
    <xf numFmtId="164" fontId="14" fillId="3" borderId="39" xfId="0" applyNumberFormat="1" applyFont="1" applyFill="1" applyBorder="1" applyAlignment="1">
      <alignment horizontal="center" vertical="center" wrapText="1"/>
    </xf>
    <xf numFmtId="164" fontId="14" fillId="3" borderId="61" xfId="0" applyNumberFormat="1" applyFont="1" applyFill="1" applyBorder="1" applyAlignment="1">
      <alignment horizontal="center" vertical="center" wrapText="1"/>
    </xf>
    <xf numFmtId="164" fontId="14" fillId="3" borderId="29" xfId="0" applyNumberFormat="1" applyFont="1" applyFill="1" applyBorder="1" applyAlignment="1">
      <alignment horizontal="center" vertical="center" wrapText="1"/>
    </xf>
    <xf numFmtId="164" fontId="14" fillId="3" borderId="3" xfId="1" applyNumberFormat="1" applyFont="1" applyFill="1" applyBorder="1" applyAlignment="1">
      <alignment horizontal="center" vertical="center" wrapText="1"/>
    </xf>
    <xf numFmtId="164" fontId="14" fillId="16" borderId="50" xfId="0" applyNumberFormat="1" applyFont="1" applyFill="1" applyBorder="1" applyAlignment="1">
      <alignment horizontal="center" vertical="center" wrapText="1"/>
    </xf>
    <xf numFmtId="0" fontId="12" fillId="13" borderId="34" xfId="0" applyFont="1" applyFill="1" applyBorder="1" applyAlignment="1">
      <alignment horizontal="left" vertical="top" wrapText="1"/>
    </xf>
    <xf numFmtId="0" fontId="3" fillId="0" borderId="7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3" fillId="0" borderId="37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6" fillId="0" borderId="23" xfId="0" applyFont="1" applyBorder="1" applyAlignment="1">
      <alignment horizontal="center" wrapText="1"/>
    </xf>
    <xf numFmtId="0" fontId="6" fillId="0" borderId="24" xfId="0" applyFont="1" applyBorder="1" applyAlignment="1">
      <alignment horizontal="center" wrapText="1"/>
    </xf>
    <xf numFmtId="0" fontId="6" fillId="0" borderId="25" xfId="0" applyFont="1" applyBorder="1" applyAlignment="1">
      <alignment horizontal="center" wrapText="1"/>
    </xf>
    <xf numFmtId="0" fontId="16" fillId="0" borderId="7" xfId="0" applyFont="1" applyBorder="1" applyAlignment="1">
      <alignment vertical="top" wrapText="1"/>
    </xf>
    <xf numFmtId="0" fontId="16" fillId="0" borderId="8" xfId="0" applyFont="1" applyBorder="1" applyAlignment="1">
      <alignment vertical="top" wrapText="1"/>
    </xf>
    <xf numFmtId="0" fontId="16" fillId="0" borderId="9" xfId="0" applyFont="1" applyBorder="1" applyAlignment="1">
      <alignment vertical="top" wrapText="1"/>
    </xf>
    <xf numFmtId="0" fontId="16" fillId="0" borderId="0" xfId="0" applyFont="1" applyAlignment="1">
      <alignment vertical="top" wrapText="1"/>
    </xf>
    <xf numFmtId="0" fontId="16" fillId="0" borderId="11" xfId="0" applyFont="1" applyBorder="1" applyAlignment="1">
      <alignment vertical="top" wrapText="1"/>
    </xf>
    <xf numFmtId="0" fontId="16" fillId="0" borderId="12" xfId="0" applyFont="1" applyBorder="1" applyAlignment="1">
      <alignment vertical="top" wrapText="1"/>
    </xf>
    <xf numFmtId="0" fontId="16" fillId="0" borderId="13" xfId="0" applyFont="1" applyBorder="1" applyAlignment="1">
      <alignment vertical="top" wrapText="1"/>
    </xf>
    <xf numFmtId="44" fontId="12" fillId="22" borderId="14" xfId="1" applyFont="1" applyFill="1" applyBorder="1" applyAlignment="1">
      <alignment horizontal="center" wrapText="1"/>
    </xf>
    <xf numFmtId="44" fontId="12" fillId="22" borderId="15" xfId="1" applyFont="1" applyFill="1" applyBorder="1" applyAlignment="1">
      <alignment horizontal="center" wrapText="1"/>
    </xf>
    <xf numFmtId="44" fontId="12" fillId="22" borderId="16" xfId="1" applyFont="1" applyFill="1" applyBorder="1" applyAlignment="1">
      <alignment horizontal="center" wrapText="1"/>
    </xf>
    <xf numFmtId="44" fontId="12" fillId="23" borderId="14" xfId="1" applyFont="1" applyFill="1" applyBorder="1" applyAlignment="1">
      <alignment horizontal="center" wrapText="1"/>
    </xf>
    <xf numFmtId="44" fontId="12" fillId="23" borderId="16" xfId="1" applyFont="1" applyFill="1" applyBorder="1" applyAlignment="1">
      <alignment horizontal="center" wrapText="1"/>
    </xf>
    <xf numFmtId="44" fontId="13" fillId="24" borderId="14" xfId="1" applyFont="1" applyFill="1" applyBorder="1" applyAlignment="1">
      <alignment horizontal="center" wrapText="1"/>
    </xf>
    <xf numFmtId="44" fontId="13" fillId="24" borderId="15" xfId="1" applyFont="1" applyFill="1" applyBorder="1" applyAlignment="1">
      <alignment horizontal="center" wrapText="1"/>
    </xf>
    <xf numFmtId="44" fontId="13" fillId="24" borderId="16" xfId="1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4" fillId="12" borderId="27" xfId="0" applyFont="1" applyFill="1" applyBorder="1" applyAlignment="1">
      <alignment horizontal="left" vertical="center" wrapText="1"/>
    </xf>
    <xf numFmtId="0" fontId="14" fillId="7" borderId="0" xfId="0" applyFont="1" applyFill="1" applyAlignment="1">
      <alignment horizontal="left" vertical="center" wrapText="1"/>
    </xf>
    <xf numFmtId="14" fontId="14" fillId="7" borderId="11" xfId="0" applyNumberFormat="1" applyFont="1" applyFill="1" applyBorder="1" applyAlignment="1">
      <alignment horizontal="left" vertical="center" wrapText="1"/>
    </xf>
    <xf numFmtId="0" fontId="14" fillId="6" borderId="5" xfId="0" applyFont="1" applyFill="1" applyBorder="1" applyAlignment="1">
      <alignment horizontal="left" vertical="center" wrapText="1"/>
    </xf>
    <xf numFmtId="14" fontId="14" fillId="6" borderId="6" xfId="0" applyNumberFormat="1" applyFont="1" applyFill="1" applyBorder="1" applyAlignment="1">
      <alignment horizontal="left" vertical="center" wrapText="1"/>
    </xf>
    <xf numFmtId="0" fontId="14" fillId="27" borderId="0" xfId="0" applyFont="1" applyFill="1" applyAlignment="1">
      <alignment horizontal="left" vertical="center" wrapText="1"/>
    </xf>
    <xf numFmtId="14" fontId="14" fillId="27" borderId="11" xfId="0" applyNumberFormat="1" applyFont="1" applyFill="1" applyBorder="1" applyAlignment="1">
      <alignment horizontal="left" vertical="center" wrapText="1"/>
    </xf>
    <xf numFmtId="0" fontId="14" fillId="4" borderId="5" xfId="0" applyFont="1" applyFill="1" applyBorder="1" applyAlignment="1">
      <alignment horizontal="left" vertical="center" wrapText="1"/>
    </xf>
    <xf numFmtId="14" fontId="14" fillId="4" borderId="4" xfId="0" applyNumberFormat="1" applyFont="1" applyFill="1" applyBorder="1" applyAlignment="1">
      <alignment horizontal="left" vertical="center" wrapText="1"/>
    </xf>
    <xf numFmtId="0" fontId="14" fillId="5" borderId="5" xfId="0" applyFont="1" applyFill="1" applyBorder="1" applyAlignment="1">
      <alignment horizontal="left" vertical="center" wrapText="1"/>
    </xf>
    <xf numFmtId="14" fontId="14" fillId="5" borderId="6" xfId="0" applyNumberFormat="1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14" fontId="14" fillId="3" borderId="4" xfId="0" applyNumberFormat="1" applyFont="1" applyFill="1" applyBorder="1" applyAlignment="1">
      <alignment horizontal="left" vertical="center" wrapText="1"/>
    </xf>
    <xf numFmtId="0" fontId="14" fillId="14" borderId="5" xfId="0" applyFont="1" applyFill="1" applyBorder="1" applyAlignment="1">
      <alignment horizontal="left" vertical="center" wrapText="1"/>
    </xf>
    <xf numFmtId="14" fontId="14" fillId="14" borderId="6" xfId="0" applyNumberFormat="1" applyFont="1" applyFill="1" applyBorder="1" applyAlignment="1">
      <alignment horizontal="left" vertical="center" wrapText="1"/>
    </xf>
    <xf numFmtId="0" fontId="14" fillId="8" borderId="5" xfId="0" applyFont="1" applyFill="1" applyBorder="1" applyAlignment="1">
      <alignment horizontal="left" vertical="center" wrapText="1"/>
    </xf>
    <xf numFmtId="14" fontId="14" fillId="8" borderId="6" xfId="0" applyNumberFormat="1" applyFont="1" applyFill="1" applyBorder="1" applyAlignment="1">
      <alignment horizontal="left" vertical="center" wrapText="1"/>
    </xf>
    <xf numFmtId="0" fontId="14" fillId="9" borderId="5" xfId="0" applyFont="1" applyFill="1" applyBorder="1" applyAlignment="1">
      <alignment horizontal="left" vertical="center" wrapText="1"/>
    </xf>
    <xf numFmtId="14" fontId="14" fillId="9" borderId="6" xfId="0" applyNumberFormat="1" applyFont="1" applyFill="1" applyBorder="1" applyAlignment="1">
      <alignment horizontal="left" vertical="center" wrapText="1"/>
    </xf>
    <xf numFmtId="0" fontId="14" fillId="11" borderId="5" xfId="0" applyFont="1" applyFill="1" applyBorder="1" applyAlignment="1">
      <alignment horizontal="left" vertical="center" wrapText="1"/>
    </xf>
    <xf numFmtId="14" fontId="14" fillId="11" borderId="6" xfId="0" applyNumberFormat="1" applyFont="1" applyFill="1" applyBorder="1" applyAlignment="1">
      <alignment horizontal="left" vertical="center" wrapText="1"/>
    </xf>
    <xf numFmtId="0" fontId="14" fillId="10" borderId="5" xfId="0" applyFont="1" applyFill="1" applyBorder="1" applyAlignment="1">
      <alignment horizontal="left" vertical="center" wrapText="1"/>
    </xf>
    <xf numFmtId="14" fontId="14" fillId="10" borderId="6" xfId="0" applyNumberFormat="1" applyFont="1" applyFill="1" applyBorder="1" applyAlignment="1">
      <alignment horizontal="left" vertical="center" wrapText="1"/>
    </xf>
    <xf numFmtId="0" fontId="14" fillId="12" borderId="5" xfId="0" applyFont="1" applyFill="1" applyBorder="1" applyAlignment="1">
      <alignment horizontal="left" vertical="center" wrapText="1"/>
    </xf>
    <xf numFmtId="14" fontId="14" fillId="12" borderId="6" xfId="0" applyNumberFormat="1" applyFont="1" applyFill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98"/>
  <sheetViews>
    <sheetView tabSelected="1" zoomScale="59" zoomScaleNormal="59" workbookViewId="0">
      <pane xSplit="4" ySplit="4" topLeftCell="E5" activePane="bottomRight" state="frozen"/>
      <selection pane="topRight" activeCell="E1" sqref="E1"/>
      <selection pane="bottomLeft" activeCell="A5" sqref="A5"/>
      <selection pane="bottomRight" sqref="A1:F3"/>
    </sheetView>
  </sheetViews>
  <sheetFormatPr defaultRowHeight="15" x14ac:dyDescent="0.25"/>
  <cols>
    <col min="1" max="1" width="6.5703125" style="8" bestFit="1" customWidth="1"/>
    <col min="2" max="2" width="18.5703125" style="9" bestFit="1" customWidth="1"/>
    <col min="3" max="3" width="19.7109375" style="10" bestFit="1" customWidth="1"/>
    <col min="4" max="4" width="76.85546875" style="10" bestFit="1" customWidth="1"/>
    <col min="5" max="5" width="16.85546875" style="17" customWidth="1"/>
    <col min="6" max="6" width="22.140625" style="8" bestFit="1" customWidth="1"/>
    <col min="7" max="7" width="40.28515625" style="8" bestFit="1" customWidth="1"/>
    <col min="8" max="8" width="15.28515625" style="12" bestFit="1" customWidth="1"/>
    <col min="9" max="9" width="18.140625" style="11" customWidth="1"/>
    <col min="10" max="10" width="16.85546875" style="11" customWidth="1"/>
    <col min="11" max="13" width="18.42578125" style="11" customWidth="1"/>
    <col min="14" max="15" width="15.140625" style="11" customWidth="1"/>
    <col min="16" max="16" width="19.42578125" style="11" customWidth="1"/>
    <col min="17" max="17" width="39.42578125" style="10" bestFit="1" customWidth="1"/>
    <col min="18" max="18" width="16.5703125" style="10" bestFit="1" customWidth="1"/>
    <col min="19" max="19" width="17.28515625" style="10" bestFit="1" customWidth="1"/>
    <col min="20" max="16384" width="9.140625" style="10"/>
  </cols>
  <sheetData>
    <row r="1" spans="1:19" ht="34.5" customHeight="1" thickBot="1" x14ac:dyDescent="0.4">
      <c r="A1" s="285" t="s">
        <v>0</v>
      </c>
      <c r="B1" s="286"/>
      <c r="C1" s="286"/>
      <c r="D1" s="286"/>
      <c r="E1" s="286"/>
      <c r="F1" s="287"/>
      <c r="G1" s="291"/>
      <c r="H1" s="293" t="s">
        <v>19</v>
      </c>
      <c r="I1" s="294"/>
      <c r="J1" s="294"/>
      <c r="K1" s="294"/>
      <c r="L1" s="294"/>
      <c r="M1" s="294"/>
      <c r="N1" s="294"/>
      <c r="O1" s="294"/>
      <c r="P1" s="295"/>
      <c r="Q1" s="296" t="s">
        <v>42</v>
      </c>
      <c r="R1" s="297"/>
      <c r="S1" s="298"/>
    </row>
    <row r="2" spans="1:19" s="28" customFormat="1" ht="27.75" customHeight="1" x14ac:dyDescent="0.35">
      <c r="A2" s="288"/>
      <c r="B2" s="289"/>
      <c r="C2" s="289"/>
      <c r="D2" s="289"/>
      <c r="E2" s="289"/>
      <c r="F2" s="290"/>
      <c r="G2" s="292"/>
      <c r="H2" s="303" t="s">
        <v>21</v>
      </c>
      <c r="I2" s="304"/>
      <c r="J2" s="305"/>
      <c r="K2" s="306" t="s">
        <v>44</v>
      </c>
      <c r="L2" s="307"/>
      <c r="M2" s="308" t="s">
        <v>47</v>
      </c>
      <c r="N2" s="309"/>
      <c r="O2" s="310"/>
      <c r="P2" s="18" t="s">
        <v>23</v>
      </c>
      <c r="Q2" s="299"/>
      <c r="R2" s="299"/>
      <c r="S2" s="300"/>
    </row>
    <row r="3" spans="1:19" s="28" customFormat="1" ht="39" customHeight="1" thickBot="1" x14ac:dyDescent="0.4">
      <c r="A3" s="288"/>
      <c r="B3" s="289"/>
      <c r="C3" s="289"/>
      <c r="D3" s="289"/>
      <c r="E3" s="289"/>
      <c r="F3" s="290"/>
      <c r="G3" s="292"/>
      <c r="H3" s="29" t="s">
        <v>15</v>
      </c>
      <c r="I3" s="30" t="s">
        <v>15</v>
      </c>
      <c r="J3" s="31" t="s">
        <v>15</v>
      </c>
      <c r="K3" s="22" t="s">
        <v>15</v>
      </c>
      <c r="L3" s="23" t="s">
        <v>15</v>
      </c>
      <c r="M3" s="24" t="s">
        <v>15</v>
      </c>
      <c r="N3" s="25" t="s">
        <v>15</v>
      </c>
      <c r="O3" s="26" t="s">
        <v>15</v>
      </c>
      <c r="P3" s="27" t="s">
        <v>15</v>
      </c>
      <c r="Q3" s="301"/>
      <c r="R3" s="301"/>
      <c r="S3" s="302"/>
    </row>
    <row r="4" spans="1:19" s="48" customFormat="1" ht="42.75" thickBot="1" x14ac:dyDescent="0.4">
      <c r="A4" s="32"/>
      <c r="B4" s="33" t="s">
        <v>3</v>
      </c>
      <c r="C4" s="33" t="s">
        <v>221</v>
      </c>
      <c r="D4" s="34" t="s">
        <v>1</v>
      </c>
      <c r="E4" s="35" t="s">
        <v>216</v>
      </c>
      <c r="F4" s="36" t="s">
        <v>217</v>
      </c>
      <c r="G4" s="36" t="s">
        <v>232</v>
      </c>
      <c r="H4" s="246" t="s">
        <v>243</v>
      </c>
      <c r="I4" s="247" t="s">
        <v>244</v>
      </c>
      <c r="J4" s="248" t="s">
        <v>245</v>
      </c>
      <c r="K4" s="40" t="s">
        <v>246</v>
      </c>
      <c r="L4" s="41" t="s">
        <v>247</v>
      </c>
      <c r="M4" s="42" t="s">
        <v>248</v>
      </c>
      <c r="N4" s="43" t="s">
        <v>249</v>
      </c>
      <c r="O4" s="44" t="s">
        <v>250</v>
      </c>
      <c r="P4" s="45" t="s">
        <v>251</v>
      </c>
      <c r="Q4" s="46" t="s">
        <v>2</v>
      </c>
      <c r="R4" s="33" t="s">
        <v>14</v>
      </c>
      <c r="S4" s="47" t="s">
        <v>13</v>
      </c>
    </row>
    <row r="5" spans="1:19" s="48" customFormat="1" ht="42.75" thickBot="1" x14ac:dyDescent="0.4">
      <c r="A5" s="49">
        <v>100</v>
      </c>
      <c r="B5" s="50" t="s">
        <v>38</v>
      </c>
      <c r="C5" s="51" t="s">
        <v>18</v>
      </c>
      <c r="D5" s="52" t="s">
        <v>302</v>
      </c>
      <c r="E5" s="280">
        <v>4000</v>
      </c>
      <c r="F5" s="253" t="s">
        <v>37</v>
      </c>
      <c r="G5" s="53"/>
      <c r="H5" s="251"/>
      <c r="I5" s="282">
        <v>4000</v>
      </c>
      <c r="J5" s="55"/>
      <c r="K5" s="56"/>
      <c r="L5" s="55"/>
      <c r="M5" s="56"/>
      <c r="N5" s="54"/>
      <c r="O5" s="55"/>
      <c r="P5" s="57"/>
      <c r="Q5" s="58" t="s">
        <v>37</v>
      </c>
      <c r="R5" s="324" t="s">
        <v>29</v>
      </c>
      <c r="S5" s="325">
        <v>45931</v>
      </c>
    </row>
    <row r="6" spans="1:19" s="48" customFormat="1" ht="42.75" thickBot="1" x14ac:dyDescent="0.4">
      <c r="A6" s="59"/>
      <c r="B6" s="50"/>
      <c r="C6" s="60" t="s">
        <v>17</v>
      </c>
      <c r="D6" s="61" t="s">
        <v>301</v>
      </c>
      <c r="E6" s="280">
        <v>4000</v>
      </c>
      <c r="F6" s="255" t="s">
        <v>37</v>
      </c>
      <c r="G6" s="252"/>
      <c r="H6" s="64"/>
      <c r="I6" s="71">
        <v>4000</v>
      </c>
      <c r="J6" s="66"/>
      <c r="K6" s="67"/>
      <c r="L6" s="66"/>
      <c r="M6" s="68"/>
      <c r="N6" s="65"/>
      <c r="O6" s="66"/>
      <c r="P6" s="69"/>
      <c r="Q6" s="60" t="s">
        <v>37</v>
      </c>
      <c r="R6" s="324" t="s">
        <v>29</v>
      </c>
      <c r="S6" s="325">
        <v>45931</v>
      </c>
    </row>
    <row r="7" spans="1:19" s="48" customFormat="1" ht="42.75" thickBot="1" x14ac:dyDescent="0.4">
      <c r="A7" s="59"/>
      <c r="B7" s="50"/>
      <c r="C7" s="249"/>
      <c r="D7" s="61" t="s">
        <v>297</v>
      </c>
      <c r="E7" s="280">
        <v>4430</v>
      </c>
      <c r="F7" s="254" t="s">
        <v>37</v>
      </c>
      <c r="G7" s="63"/>
      <c r="H7" s="281"/>
      <c r="I7" s="71"/>
      <c r="J7" s="72">
        <v>2150</v>
      </c>
      <c r="K7" s="73"/>
      <c r="L7" s="72"/>
      <c r="M7" s="73">
        <v>2280</v>
      </c>
      <c r="N7" s="65"/>
      <c r="O7" s="66"/>
      <c r="P7" s="69"/>
      <c r="Q7" s="60" t="s">
        <v>37</v>
      </c>
      <c r="R7" s="324" t="s">
        <v>29</v>
      </c>
      <c r="S7" s="325">
        <v>45931</v>
      </c>
    </row>
    <row r="8" spans="1:19" s="48" customFormat="1" ht="42.75" thickBot="1" x14ac:dyDescent="0.4">
      <c r="A8" s="59"/>
      <c r="B8" s="50"/>
      <c r="C8" s="60"/>
      <c r="D8" s="61" t="s">
        <v>303</v>
      </c>
      <c r="E8" s="280">
        <v>2850</v>
      </c>
      <c r="F8" s="62" t="s">
        <v>37</v>
      </c>
      <c r="G8" s="63"/>
      <c r="H8" s="70"/>
      <c r="I8" s="71">
        <v>1350</v>
      </c>
      <c r="J8" s="72"/>
      <c r="K8" s="73"/>
      <c r="L8" s="72"/>
      <c r="M8" s="73"/>
      <c r="N8" s="71">
        <v>1500</v>
      </c>
      <c r="O8" s="72"/>
      <c r="P8" s="74"/>
      <c r="Q8" s="60" t="s">
        <v>37</v>
      </c>
      <c r="R8" s="324" t="s">
        <v>29</v>
      </c>
      <c r="S8" s="325">
        <v>45931</v>
      </c>
    </row>
    <row r="9" spans="1:19" s="48" customFormat="1" ht="42.75" thickBot="1" x14ac:dyDescent="0.4">
      <c r="A9" s="59"/>
      <c r="B9" s="50"/>
      <c r="C9" s="60"/>
      <c r="D9" s="61" t="s">
        <v>299</v>
      </c>
      <c r="E9" s="280">
        <v>2300</v>
      </c>
      <c r="F9" s="62" t="s">
        <v>37</v>
      </c>
      <c r="G9" s="63"/>
      <c r="H9" s="70"/>
      <c r="I9" s="71"/>
      <c r="J9" s="72">
        <v>2300</v>
      </c>
      <c r="K9" s="279"/>
      <c r="L9" s="72"/>
      <c r="M9" s="73"/>
      <c r="N9" s="71"/>
      <c r="O9" s="72"/>
      <c r="P9" s="74"/>
      <c r="Q9" s="60" t="s">
        <v>37</v>
      </c>
      <c r="R9" s="324" t="s">
        <v>29</v>
      </c>
      <c r="S9" s="325">
        <v>45931</v>
      </c>
    </row>
    <row r="10" spans="1:19" s="48" customFormat="1" ht="42.75" thickBot="1" x14ac:dyDescent="0.4">
      <c r="A10" s="59"/>
      <c r="B10" s="50"/>
      <c r="C10" s="60"/>
      <c r="D10" s="61" t="s">
        <v>298</v>
      </c>
      <c r="E10" s="280">
        <v>2290</v>
      </c>
      <c r="F10" s="62" t="s">
        <v>37</v>
      </c>
      <c r="G10" s="63"/>
      <c r="H10" s="70"/>
      <c r="I10" s="71"/>
      <c r="J10" s="72">
        <v>2290</v>
      </c>
      <c r="K10" s="73"/>
      <c r="L10" s="72"/>
      <c r="M10" s="73"/>
      <c r="N10" s="71"/>
      <c r="O10" s="72"/>
      <c r="P10" s="74"/>
      <c r="Q10" s="60" t="s">
        <v>37</v>
      </c>
      <c r="R10" s="324" t="s">
        <v>29</v>
      </c>
      <c r="S10" s="325">
        <v>45931</v>
      </c>
    </row>
    <row r="11" spans="1:19" s="48" customFormat="1" ht="42.75" thickBot="1" x14ac:dyDescent="0.4">
      <c r="A11" s="59"/>
      <c r="B11" s="75"/>
      <c r="C11" s="60"/>
      <c r="D11" s="61" t="s">
        <v>296</v>
      </c>
      <c r="E11" s="280">
        <v>6500</v>
      </c>
      <c r="F11" s="62" t="s">
        <v>37</v>
      </c>
      <c r="G11" s="63"/>
      <c r="H11" s="70"/>
      <c r="I11" s="71"/>
      <c r="J11" s="72"/>
      <c r="K11" s="73"/>
      <c r="L11" s="72"/>
      <c r="M11" s="73">
        <v>6500</v>
      </c>
      <c r="N11" s="71"/>
      <c r="O11" s="72"/>
      <c r="P11" s="74"/>
      <c r="Q11" s="60" t="s">
        <v>37</v>
      </c>
      <c r="R11" s="324" t="s">
        <v>29</v>
      </c>
      <c r="S11" s="325">
        <v>45931</v>
      </c>
    </row>
    <row r="12" spans="1:19" s="48" customFormat="1" ht="42" x14ac:dyDescent="0.35">
      <c r="A12" s="76">
        <v>130</v>
      </c>
      <c r="B12" s="77" t="s">
        <v>39</v>
      </c>
      <c r="C12" s="78" t="s">
        <v>17</v>
      </c>
      <c r="D12" s="79" t="s">
        <v>300</v>
      </c>
      <c r="E12" s="80">
        <v>2760</v>
      </c>
      <c r="F12" s="81" t="s">
        <v>37</v>
      </c>
      <c r="G12" s="82"/>
      <c r="H12" s="83"/>
      <c r="I12" s="84"/>
      <c r="J12" s="85">
        <v>2760</v>
      </c>
      <c r="K12" s="86"/>
      <c r="L12" s="85"/>
      <c r="M12" s="86"/>
      <c r="N12" s="84"/>
      <c r="O12" s="85"/>
      <c r="P12" s="87"/>
      <c r="Q12" s="78" t="s">
        <v>37</v>
      </c>
      <c r="R12" s="320" t="s">
        <v>29</v>
      </c>
      <c r="S12" s="321">
        <v>45931</v>
      </c>
    </row>
    <row r="13" spans="1:19" s="28" customFormat="1" ht="42" x14ac:dyDescent="0.35">
      <c r="A13" s="76">
        <v>210</v>
      </c>
      <c r="B13" s="88" t="s">
        <v>4</v>
      </c>
      <c r="C13" s="89" t="s">
        <v>30</v>
      </c>
      <c r="D13" s="90" t="s">
        <v>284</v>
      </c>
      <c r="E13" s="91">
        <v>270326</v>
      </c>
      <c r="F13" s="92" t="s">
        <v>285</v>
      </c>
      <c r="G13" s="93"/>
      <c r="H13" s="94"/>
      <c r="I13" s="95"/>
      <c r="J13" s="96"/>
      <c r="K13" s="97"/>
      <c r="L13" s="96">
        <v>88326</v>
      </c>
      <c r="M13" s="97">
        <v>90100</v>
      </c>
      <c r="N13" s="95">
        <v>91900</v>
      </c>
      <c r="O13" s="96"/>
      <c r="P13" s="98"/>
      <c r="Q13" s="89" t="s">
        <v>355</v>
      </c>
      <c r="R13" s="322" t="s">
        <v>27</v>
      </c>
      <c r="S13" s="323">
        <v>45931</v>
      </c>
    </row>
    <row r="14" spans="1:19" s="28" customFormat="1" ht="42" x14ac:dyDescent="0.35">
      <c r="A14" s="76"/>
      <c r="B14" s="99"/>
      <c r="C14" s="89" t="s">
        <v>30</v>
      </c>
      <c r="D14" s="90" t="s">
        <v>287</v>
      </c>
      <c r="E14" s="91">
        <v>785000</v>
      </c>
      <c r="F14" s="92" t="s">
        <v>37</v>
      </c>
      <c r="G14" s="93" t="s">
        <v>286</v>
      </c>
      <c r="H14" s="94"/>
      <c r="I14" s="95"/>
      <c r="J14" s="96"/>
      <c r="K14" s="97"/>
      <c r="L14" s="96">
        <v>785000</v>
      </c>
      <c r="M14" s="97"/>
      <c r="N14" s="95"/>
      <c r="O14" s="96"/>
      <c r="P14" s="98"/>
      <c r="Q14" s="89" t="s">
        <v>356</v>
      </c>
      <c r="R14" s="322" t="s">
        <v>27</v>
      </c>
      <c r="S14" s="323">
        <v>45931</v>
      </c>
    </row>
    <row r="15" spans="1:19" s="28" customFormat="1" ht="42" x14ac:dyDescent="0.35">
      <c r="A15" s="76"/>
      <c r="B15" s="99"/>
      <c r="C15" s="89" t="s">
        <v>30</v>
      </c>
      <c r="D15" s="90" t="s">
        <v>288</v>
      </c>
      <c r="E15" s="91">
        <v>582200</v>
      </c>
      <c r="F15" s="92" t="s">
        <v>37</v>
      </c>
      <c r="G15" s="93" t="s">
        <v>286</v>
      </c>
      <c r="H15" s="94"/>
      <c r="I15" s="95"/>
      <c r="J15" s="96"/>
      <c r="K15" s="97"/>
      <c r="L15" s="96"/>
      <c r="M15" s="97">
        <v>582200</v>
      </c>
      <c r="N15" s="95"/>
      <c r="O15" s="96"/>
      <c r="P15" s="98"/>
      <c r="Q15" s="89" t="s">
        <v>356</v>
      </c>
      <c r="R15" s="322" t="s">
        <v>27</v>
      </c>
      <c r="S15" s="323">
        <v>45931</v>
      </c>
    </row>
    <row r="16" spans="1:19" s="28" customFormat="1" ht="42" x14ac:dyDescent="0.35">
      <c r="A16" s="76"/>
      <c r="B16" s="99"/>
      <c r="C16" s="89" t="s">
        <v>30</v>
      </c>
      <c r="D16" s="90" t="s">
        <v>253</v>
      </c>
      <c r="E16" s="91">
        <v>21000</v>
      </c>
      <c r="F16" s="92" t="s">
        <v>37</v>
      </c>
      <c r="G16" s="93"/>
      <c r="H16" s="94">
        <v>21000</v>
      </c>
      <c r="I16" s="95"/>
      <c r="J16" s="96"/>
      <c r="K16" s="97"/>
      <c r="L16" s="96"/>
      <c r="M16" s="97"/>
      <c r="N16" s="95"/>
      <c r="O16" s="96"/>
      <c r="P16" s="98"/>
      <c r="Q16" s="89" t="s">
        <v>37</v>
      </c>
      <c r="R16" s="322" t="s">
        <v>27</v>
      </c>
      <c r="S16" s="323">
        <v>45931</v>
      </c>
    </row>
    <row r="17" spans="1:19" s="28" customFormat="1" ht="42" x14ac:dyDescent="0.35">
      <c r="A17" s="76"/>
      <c r="B17" s="99"/>
      <c r="C17" s="89" t="s">
        <v>30</v>
      </c>
      <c r="D17" s="90" t="s">
        <v>289</v>
      </c>
      <c r="E17" s="91">
        <v>174480</v>
      </c>
      <c r="F17" s="92" t="s">
        <v>37</v>
      </c>
      <c r="G17" s="93"/>
      <c r="H17" s="94">
        <v>20000</v>
      </c>
      <c r="I17" s="95">
        <v>20800</v>
      </c>
      <c r="J17" s="96">
        <v>21200</v>
      </c>
      <c r="K17" s="97">
        <v>21600</v>
      </c>
      <c r="L17" s="96">
        <v>22080</v>
      </c>
      <c r="M17" s="97">
        <v>22500</v>
      </c>
      <c r="N17" s="95">
        <v>22900</v>
      </c>
      <c r="O17" s="96">
        <v>23400</v>
      </c>
      <c r="P17" s="98"/>
      <c r="Q17" s="89" t="s">
        <v>37</v>
      </c>
      <c r="R17" s="322" t="s">
        <v>27</v>
      </c>
      <c r="S17" s="323">
        <v>45931</v>
      </c>
    </row>
    <row r="18" spans="1:19" s="28" customFormat="1" ht="42" x14ac:dyDescent="0.35">
      <c r="A18" s="76"/>
      <c r="B18" s="99"/>
      <c r="C18" s="89" t="s">
        <v>290</v>
      </c>
      <c r="D18" s="90" t="s">
        <v>283</v>
      </c>
      <c r="E18" s="91">
        <v>51700</v>
      </c>
      <c r="F18" s="92" t="s">
        <v>37</v>
      </c>
      <c r="G18" s="93"/>
      <c r="H18" s="94"/>
      <c r="I18" s="95"/>
      <c r="J18" s="96"/>
      <c r="K18" s="97"/>
      <c r="L18" s="96"/>
      <c r="M18" s="97"/>
      <c r="N18" s="95">
        <v>51700</v>
      </c>
      <c r="O18" s="96"/>
      <c r="P18" s="98"/>
      <c r="Q18" s="89" t="s">
        <v>37</v>
      </c>
      <c r="R18" s="322" t="s">
        <v>27</v>
      </c>
      <c r="S18" s="323">
        <v>45931</v>
      </c>
    </row>
    <row r="19" spans="1:19" s="28" customFormat="1" ht="42" x14ac:dyDescent="0.35">
      <c r="A19" s="76">
        <v>240</v>
      </c>
      <c r="B19" s="100" t="s">
        <v>5</v>
      </c>
      <c r="C19" s="101" t="s">
        <v>31</v>
      </c>
      <c r="D19" s="102" t="s">
        <v>242</v>
      </c>
      <c r="E19" s="103">
        <v>351300</v>
      </c>
      <c r="F19" s="104" t="s">
        <v>37</v>
      </c>
      <c r="G19" s="105" t="s">
        <v>229</v>
      </c>
      <c r="H19" s="106"/>
      <c r="I19" s="107"/>
      <c r="J19" s="108"/>
      <c r="K19" s="109"/>
      <c r="L19" s="108"/>
      <c r="M19" s="109">
        <v>351300</v>
      </c>
      <c r="N19" s="107"/>
      <c r="O19" s="108"/>
      <c r="P19" s="110"/>
      <c r="Q19" s="101" t="s">
        <v>357</v>
      </c>
      <c r="R19" s="316" t="s">
        <v>27</v>
      </c>
      <c r="S19" s="317">
        <v>45931</v>
      </c>
    </row>
    <row r="20" spans="1:19" s="28" customFormat="1" ht="42" customHeight="1" x14ac:dyDescent="0.35">
      <c r="A20" s="76"/>
      <c r="B20" s="111"/>
      <c r="C20" s="101" t="s">
        <v>31</v>
      </c>
      <c r="D20" s="102" t="s">
        <v>340</v>
      </c>
      <c r="E20" s="103">
        <v>293000</v>
      </c>
      <c r="F20" s="104" t="s">
        <v>234</v>
      </c>
      <c r="G20" s="105" t="s">
        <v>229</v>
      </c>
      <c r="H20" s="106"/>
      <c r="I20" s="107"/>
      <c r="J20" s="108"/>
      <c r="K20" s="109"/>
      <c r="L20" s="245"/>
      <c r="M20" s="109"/>
      <c r="N20" s="107"/>
      <c r="O20" s="108">
        <v>293000</v>
      </c>
      <c r="P20" s="110"/>
      <c r="Q20" s="101" t="s">
        <v>357</v>
      </c>
      <c r="R20" s="316" t="s">
        <v>27</v>
      </c>
      <c r="S20" s="317">
        <v>45931</v>
      </c>
    </row>
    <row r="21" spans="1:19" s="28" customFormat="1" ht="42" customHeight="1" x14ac:dyDescent="0.35">
      <c r="A21" s="76"/>
      <c r="B21" s="111"/>
      <c r="C21" s="101" t="s">
        <v>31</v>
      </c>
      <c r="D21" s="102" t="s">
        <v>341</v>
      </c>
      <c r="E21" s="103">
        <v>300000</v>
      </c>
      <c r="F21" s="104" t="s">
        <v>234</v>
      </c>
      <c r="G21" s="105" t="s">
        <v>229</v>
      </c>
      <c r="H21" s="106"/>
      <c r="I21" s="107"/>
      <c r="J21" s="108"/>
      <c r="K21" s="109"/>
      <c r="L21" s="245"/>
      <c r="M21" s="109"/>
      <c r="N21" s="107"/>
      <c r="O21" s="108"/>
      <c r="P21" s="110">
        <v>300000</v>
      </c>
      <c r="Q21" s="101" t="s">
        <v>357</v>
      </c>
      <c r="R21" s="316" t="s">
        <v>27</v>
      </c>
      <c r="S21" s="317">
        <v>45931</v>
      </c>
    </row>
    <row r="22" spans="1:19" s="28" customFormat="1" ht="42" x14ac:dyDescent="0.35">
      <c r="A22" s="76"/>
      <c r="B22" s="111"/>
      <c r="C22" s="101" t="s">
        <v>31</v>
      </c>
      <c r="D22" s="102" t="s">
        <v>342</v>
      </c>
      <c r="E22" s="103">
        <v>397900</v>
      </c>
      <c r="F22" s="104" t="s">
        <v>234</v>
      </c>
      <c r="G22" s="105"/>
      <c r="H22" s="106"/>
      <c r="I22" s="107"/>
      <c r="J22" s="108">
        <v>397900</v>
      </c>
      <c r="K22" s="109"/>
      <c r="L22" s="108"/>
      <c r="M22" s="109"/>
      <c r="N22" s="107"/>
      <c r="O22" s="108"/>
      <c r="P22" s="110"/>
      <c r="Q22" s="101" t="s">
        <v>357</v>
      </c>
      <c r="R22" s="316" t="s">
        <v>27</v>
      </c>
      <c r="S22" s="317">
        <v>45931</v>
      </c>
    </row>
    <row r="23" spans="1:19" s="28" customFormat="1" ht="42" x14ac:dyDescent="0.35">
      <c r="A23" s="76"/>
      <c r="B23" s="111"/>
      <c r="C23" s="101" t="s">
        <v>31</v>
      </c>
      <c r="D23" s="102" t="s">
        <v>343</v>
      </c>
      <c r="E23" s="103">
        <v>297600</v>
      </c>
      <c r="F23" s="104" t="s">
        <v>234</v>
      </c>
      <c r="G23" s="105"/>
      <c r="H23" s="106"/>
      <c r="I23" s="107"/>
      <c r="J23" s="108"/>
      <c r="K23" s="109">
        <v>297600</v>
      </c>
      <c r="L23" s="108"/>
      <c r="M23" s="109"/>
      <c r="N23" s="107"/>
      <c r="O23" s="108"/>
      <c r="P23" s="110"/>
      <c r="Q23" s="101" t="s">
        <v>357</v>
      </c>
      <c r="R23" s="316" t="s">
        <v>27</v>
      </c>
      <c r="S23" s="317">
        <v>45931</v>
      </c>
    </row>
    <row r="24" spans="1:19" s="28" customFormat="1" ht="42" x14ac:dyDescent="0.35">
      <c r="A24" s="76"/>
      <c r="B24" s="111"/>
      <c r="C24" s="101" t="s">
        <v>31</v>
      </c>
      <c r="D24" s="102" t="s">
        <v>344</v>
      </c>
      <c r="E24" s="103">
        <v>452600</v>
      </c>
      <c r="F24" s="104" t="s">
        <v>234</v>
      </c>
      <c r="G24" s="105"/>
      <c r="H24" s="106"/>
      <c r="I24" s="107"/>
      <c r="J24" s="108"/>
      <c r="K24" s="109"/>
      <c r="L24" s="108">
        <v>452600</v>
      </c>
      <c r="M24" s="109"/>
      <c r="N24" s="107"/>
      <c r="O24" s="108"/>
      <c r="P24" s="110"/>
      <c r="Q24" s="101" t="s">
        <v>357</v>
      </c>
      <c r="R24" s="316" t="s">
        <v>27</v>
      </c>
      <c r="S24" s="317">
        <v>45931</v>
      </c>
    </row>
    <row r="25" spans="1:19" s="28" customFormat="1" ht="42" x14ac:dyDescent="0.35">
      <c r="A25" s="76"/>
      <c r="B25" s="111"/>
      <c r="C25" s="101" t="s">
        <v>31</v>
      </c>
      <c r="D25" s="102" t="s">
        <v>346</v>
      </c>
      <c r="E25" s="103">
        <v>84900</v>
      </c>
      <c r="F25" s="104" t="s">
        <v>37</v>
      </c>
      <c r="G25" s="105"/>
      <c r="H25" s="106"/>
      <c r="I25" s="107"/>
      <c r="J25" s="108">
        <v>84900</v>
      </c>
      <c r="K25" s="109"/>
      <c r="L25" s="108"/>
      <c r="M25" s="109"/>
      <c r="N25" s="107"/>
      <c r="O25" s="108"/>
      <c r="P25" s="110"/>
      <c r="Q25" s="101" t="s">
        <v>37</v>
      </c>
      <c r="R25" s="316" t="s">
        <v>27</v>
      </c>
      <c r="S25" s="317">
        <v>45931</v>
      </c>
    </row>
    <row r="26" spans="1:19" s="28" customFormat="1" ht="42" x14ac:dyDescent="0.35">
      <c r="A26" s="76"/>
      <c r="B26" s="111"/>
      <c r="C26" s="101" t="s">
        <v>31</v>
      </c>
      <c r="D26" s="102" t="s">
        <v>347</v>
      </c>
      <c r="E26" s="103">
        <v>91900</v>
      </c>
      <c r="F26" s="104" t="s">
        <v>37</v>
      </c>
      <c r="G26" s="105"/>
      <c r="H26" s="106"/>
      <c r="I26" s="107"/>
      <c r="J26" s="108"/>
      <c r="K26" s="109"/>
      <c r="L26" s="108"/>
      <c r="M26" s="109"/>
      <c r="N26" s="107">
        <v>91900</v>
      </c>
      <c r="O26" s="108"/>
      <c r="P26" s="110"/>
      <c r="Q26" s="101" t="s">
        <v>37</v>
      </c>
      <c r="R26" s="316" t="s">
        <v>27</v>
      </c>
      <c r="S26" s="317">
        <v>45931</v>
      </c>
    </row>
    <row r="27" spans="1:19" s="28" customFormat="1" ht="42" x14ac:dyDescent="0.35">
      <c r="A27" s="76"/>
      <c r="B27" s="111"/>
      <c r="C27" s="101" t="s">
        <v>31</v>
      </c>
      <c r="D27" s="102" t="s">
        <v>348</v>
      </c>
      <c r="E27" s="103">
        <v>95600</v>
      </c>
      <c r="F27" s="104" t="s">
        <v>37</v>
      </c>
      <c r="G27" s="105"/>
      <c r="H27" s="106"/>
      <c r="I27" s="107"/>
      <c r="J27" s="108"/>
      <c r="K27" s="109"/>
      <c r="L27" s="108"/>
      <c r="M27" s="109"/>
      <c r="N27" s="107"/>
      <c r="O27" s="108"/>
      <c r="P27" s="110">
        <v>95600</v>
      </c>
      <c r="Q27" s="101" t="s">
        <v>37</v>
      </c>
      <c r="R27" s="316" t="s">
        <v>27</v>
      </c>
      <c r="S27" s="317">
        <v>45931</v>
      </c>
    </row>
    <row r="28" spans="1:19" s="28" customFormat="1" ht="42" x14ac:dyDescent="0.35">
      <c r="A28" s="76"/>
      <c r="B28" s="112"/>
      <c r="C28" s="101" t="s">
        <v>34</v>
      </c>
      <c r="D28" s="102" t="s">
        <v>345</v>
      </c>
      <c r="E28" s="103">
        <v>46800</v>
      </c>
      <c r="F28" s="104" t="s">
        <v>37</v>
      </c>
      <c r="G28" s="105"/>
      <c r="H28" s="106"/>
      <c r="I28" s="107"/>
      <c r="J28" s="108"/>
      <c r="K28" s="109"/>
      <c r="L28" s="108"/>
      <c r="M28" s="109"/>
      <c r="N28" s="107"/>
      <c r="O28" s="108">
        <v>46800</v>
      </c>
      <c r="P28" s="110"/>
      <c r="Q28" s="101" t="s">
        <v>37</v>
      </c>
      <c r="R28" s="316" t="s">
        <v>27</v>
      </c>
      <c r="S28" s="317">
        <v>45931</v>
      </c>
    </row>
    <row r="29" spans="1:19" s="28" customFormat="1" ht="42" x14ac:dyDescent="0.35">
      <c r="A29" s="76">
        <v>260</v>
      </c>
      <c r="B29" s="113" t="s">
        <v>6</v>
      </c>
      <c r="C29" s="114" t="s">
        <v>31</v>
      </c>
      <c r="D29" s="115" t="s">
        <v>281</v>
      </c>
      <c r="E29" s="116">
        <v>227400</v>
      </c>
      <c r="F29" s="117" t="s">
        <v>280</v>
      </c>
      <c r="G29" s="118"/>
      <c r="H29" s="119"/>
      <c r="I29" s="120"/>
      <c r="J29" s="121"/>
      <c r="K29" s="122"/>
      <c r="L29" s="121">
        <v>55200</v>
      </c>
      <c r="M29" s="122">
        <v>56300</v>
      </c>
      <c r="N29" s="120">
        <v>57400</v>
      </c>
      <c r="O29" s="121">
        <v>58500</v>
      </c>
      <c r="P29" s="123"/>
      <c r="Q29" s="114" t="s">
        <v>282</v>
      </c>
      <c r="R29" s="314" t="s">
        <v>27</v>
      </c>
      <c r="S29" s="315">
        <v>45931</v>
      </c>
    </row>
    <row r="30" spans="1:19" s="28" customFormat="1" ht="21" x14ac:dyDescent="0.35">
      <c r="A30" s="76"/>
      <c r="B30" s="124"/>
      <c r="C30" s="114" t="s">
        <v>220</v>
      </c>
      <c r="D30" s="115" t="s">
        <v>276</v>
      </c>
      <c r="E30" s="116">
        <v>53000</v>
      </c>
      <c r="F30" s="117" t="s">
        <v>32</v>
      </c>
      <c r="G30" s="118"/>
      <c r="H30" s="119"/>
      <c r="I30" s="120"/>
      <c r="J30" s="121">
        <v>53000</v>
      </c>
      <c r="K30" s="122"/>
      <c r="L30" s="121"/>
      <c r="M30" s="122"/>
      <c r="N30" s="120"/>
      <c r="O30" s="121"/>
      <c r="P30" s="123"/>
      <c r="Q30" s="114" t="s">
        <v>32</v>
      </c>
      <c r="R30" s="314" t="s">
        <v>27</v>
      </c>
      <c r="S30" s="315">
        <v>45931</v>
      </c>
    </row>
    <row r="31" spans="1:19" s="28" customFormat="1" ht="42" x14ac:dyDescent="0.35">
      <c r="A31" s="76" t="s">
        <v>349</v>
      </c>
      <c r="B31" s="124"/>
      <c r="C31" s="114" t="s">
        <v>31</v>
      </c>
      <c r="D31" s="115" t="s">
        <v>350</v>
      </c>
      <c r="E31" s="116">
        <v>306000</v>
      </c>
      <c r="F31" s="117" t="s">
        <v>234</v>
      </c>
      <c r="G31" s="118" t="s">
        <v>351</v>
      </c>
      <c r="H31" s="119"/>
      <c r="I31" s="120">
        <v>306000</v>
      </c>
      <c r="J31" s="121"/>
      <c r="K31" s="122"/>
      <c r="L31" s="121"/>
      <c r="M31" s="122"/>
      <c r="N31" s="120"/>
      <c r="O31" s="121"/>
      <c r="P31" s="123"/>
      <c r="Q31" s="114" t="s">
        <v>234</v>
      </c>
      <c r="R31" s="314" t="s">
        <v>27</v>
      </c>
      <c r="S31" s="315">
        <v>45931</v>
      </c>
    </row>
    <row r="32" spans="1:19" s="28" customFormat="1" ht="42" x14ac:dyDescent="0.35">
      <c r="A32" s="76"/>
      <c r="B32" s="124"/>
      <c r="C32" s="114" t="s">
        <v>31</v>
      </c>
      <c r="D32" s="115" t="s">
        <v>352</v>
      </c>
      <c r="E32" s="116">
        <v>51000</v>
      </c>
      <c r="F32" s="117"/>
      <c r="G32" s="118"/>
      <c r="H32" s="119"/>
      <c r="I32" s="120">
        <v>51000</v>
      </c>
      <c r="J32" s="121"/>
      <c r="K32" s="122"/>
      <c r="L32" s="121"/>
      <c r="M32" s="122"/>
      <c r="N32" s="120"/>
      <c r="O32" s="121"/>
      <c r="P32" s="123"/>
      <c r="Q32" s="114" t="s">
        <v>37</v>
      </c>
      <c r="R32" s="314" t="s">
        <v>27</v>
      </c>
      <c r="S32" s="315">
        <v>45931</v>
      </c>
    </row>
    <row r="33" spans="1:19" s="28" customFormat="1" ht="42" x14ac:dyDescent="0.35">
      <c r="A33" s="76"/>
      <c r="B33" s="124"/>
      <c r="C33" s="114" t="s">
        <v>31</v>
      </c>
      <c r="D33" s="115" t="s">
        <v>353</v>
      </c>
      <c r="E33" s="116">
        <v>119000</v>
      </c>
      <c r="F33" s="117"/>
      <c r="G33" s="118"/>
      <c r="H33" s="119"/>
      <c r="I33" s="120"/>
      <c r="J33" s="121"/>
      <c r="K33" s="122">
        <v>119000</v>
      </c>
      <c r="L33" s="121"/>
      <c r="M33" s="122"/>
      <c r="N33" s="120"/>
      <c r="O33" s="121"/>
      <c r="P33" s="123"/>
      <c r="Q33" s="114" t="s">
        <v>234</v>
      </c>
      <c r="R33" s="314" t="s">
        <v>27</v>
      </c>
      <c r="S33" s="315">
        <v>45931</v>
      </c>
    </row>
    <row r="34" spans="1:19" s="28" customFormat="1" ht="42" x14ac:dyDescent="0.35">
      <c r="A34" s="76"/>
      <c r="B34" s="124"/>
      <c r="C34" s="114" t="s">
        <v>31</v>
      </c>
      <c r="D34" s="115" t="s">
        <v>277</v>
      </c>
      <c r="E34" s="266">
        <v>111400</v>
      </c>
      <c r="F34" s="117"/>
      <c r="G34" s="118"/>
      <c r="H34" s="119"/>
      <c r="I34" s="120"/>
      <c r="J34" s="121">
        <v>111400</v>
      </c>
      <c r="K34" s="122"/>
      <c r="L34" s="121"/>
      <c r="M34" s="122"/>
      <c r="N34" s="120"/>
      <c r="O34" s="121"/>
      <c r="P34" s="123"/>
      <c r="Q34" s="114" t="s">
        <v>234</v>
      </c>
      <c r="R34" s="314" t="s">
        <v>27</v>
      </c>
      <c r="S34" s="315">
        <v>45931</v>
      </c>
    </row>
    <row r="35" spans="1:19" s="28" customFormat="1" ht="42" x14ac:dyDescent="0.35">
      <c r="A35" s="76"/>
      <c r="B35" s="264"/>
      <c r="C35" s="265" t="s">
        <v>31</v>
      </c>
      <c r="D35" s="115" t="s">
        <v>278</v>
      </c>
      <c r="E35" s="266">
        <v>425000</v>
      </c>
      <c r="F35" s="267" t="s">
        <v>32</v>
      </c>
      <c r="G35" s="268" t="s">
        <v>279</v>
      </c>
      <c r="H35" s="119"/>
      <c r="I35" s="120"/>
      <c r="J35" s="121">
        <v>425000</v>
      </c>
      <c r="K35" s="122"/>
      <c r="L35" s="121"/>
      <c r="M35" s="122"/>
      <c r="N35" s="120"/>
      <c r="O35" s="121"/>
      <c r="P35" s="123"/>
      <c r="Q35" s="114" t="s">
        <v>358</v>
      </c>
      <c r="R35" s="314" t="s">
        <v>27</v>
      </c>
      <c r="S35" s="315">
        <v>45931</v>
      </c>
    </row>
    <row r="36" spans="1:19" s="28" customFormat="1" ht="21" x14ac:dyDescent="0.35">
      <c r="A36" s="263"/>
      <c r="B36" s="270" t="s">
        <v>130</v>
      </c>
      <c r="C36" s="271" t="s">
        <v>220</v>
      </c>
      <c r="D36" s="272" t="s">
        <v>252</v>
      </c>
      <c r="E36" s="273">
        <v>19500</v>
      </c>
      <c r="F36" s="274"/>
      <c r="G36" s="275"/>
      <c r="H36" s="276"/>
      <c r="I36" s="276">
        <v>19500</v>
      </c>
      <c r="J36" s="276"/>
      <c r="K36" s="276"/>
      <c r="L36" s="276"/>
      <c r="M36" s="276"/>
      <c r="N36" s="276"/>
      <c r="O36" s="276"/>
      <c r="P36" s="277"/>
      <c r="Q36" s="272" t="s">
        <v>37</v>
      </c>
      <c r="R36" s="318" t="s">
        <v>27</v>
      </c>
      <c r="S36" s="319">
        <v>45931</v>
      </c>
    </row>
    <row r="37" spans="1:19" s="28" customFormat="1" ht="21" x14ac:dyDescent="0.35">
      <c r="A37" s="263"/>
      <c r="B37" s="270"/>
      <c r="C37" s="271" t="s">
        <v>34</v>
      </c>
      <c r="D37" s="272" t="s">
        <v>275</v>
      </c>
      <c r="E37" s="273">
        <v>31200</v>
      </c>
      <c r="F37" s="274"/>
      <c r="G37" s="275"/>
      <c r="H37" s="276"/>
      <c r="I37" s="276">
        <v>31200</v>
      </c>
      <c r="J37" s="276"/>
      <c r="K37" s="276"/>
      <c r="L37" s="276"/>
      <c r="M37" s="276"/>
      <c r="N37" s="276"/>
      <c r="O37" s="276"/>
      <c r="P37" s="277"/>
      <c r="Q37" s="272" t="s">
        <v>37</v>
      </c>
      <c r="R37" s="318" t="s">
        <v>27</v>
      </c>
      <c r="S37" s="319">
        <v>45931</v>
      </c>
    </row>
    <row r="38" spans="1:19" s="28" customFormat="1" ht="21.75" thickBot="1" x14ac:dyDescent="0.4">
      <c r="A38" s="263"/>
      <c r="B38" s="270"/>
      <c r="C38" s="278"/>
      <c r="D38" s="272"/>
      <c r="E38" s="273"/>
      <c r="F38" s="274"/>
      <c r="G38" s="275"/>
      <c r="H38" s="276"/>
      <c r="I38" s="276"/>
      <c r="J38" s="276"/>
      <c r="K38" s="276"/>
      <c r="L38" s="276"/>
      <c r="M38" s="276"/>
      <c r="N38" s="276"/>
      <c r="O38" s="276"/>
      <c r="P38" s="277"/>
      <c r="Q38" s="272"/>
      <c r="R38" s="318"/>
      <c r="S38" s="319"/>
    </row>
    <row r="39" spans="1:19" ht="34.5" customHeight="1" thickBot="1" x14ac:dyDescent="0.4">
      <c r="A39" s="285" t="s">
        <v>0</v>
      </c>
      <c r="B39" s="286"/>
      <c r="C39" s="286"/>
      <c r="D39" s="286"/>
      <c r="E39" s="286"/>
      <c r="F39" s="287"/>
      <c r="G39" s="291"/>
      <c r="H39" s="293" t="s">
        <v>19</v>
      </c>
      <c r="I39" s="294"/>
      <c r="J39" s="294"/>
      <c r="K39" s="294"/>
      <c r="L39" s="294"/>
      <c r="M39" s="294"/>
      <c r="N39" s="294"/>
      <c r="O39" s="294"/>
      <c r="P39" s="295"/>
      <c r="Q39" s="296" t="s">
        <v>42</v>
      </c>
      <c r="R39" s="297"/>
      <c r="S39" s="298"/>
    </row>
    <row r="40" spans="1:19" s="28" customFormat="1" ht="33.75" customHeight="1" x14ac:dyDescent="0.35">
      <c r="A40" s="288"/>
      <c r="B40" s="289"/>
      <c r="C40" s="289"/>
      <c r="D40" s="289"/>
      <c r="E40" s="289"/>
      <c r="F40" s="290"/>
      <c r="G40" s="292"/>
      <c r="H40" s="303" t="s">
        <v>21</v>
      </c>
      <c r="I40" s="304"/>
      <c r="J40" s="305"/>
      <c r="K40" s="306" t="s">
        <v>44</v>
      </c>
      <c r="L40" s="307"/>
      <c r="M40" s="308" t="s">
        <v>47</v>
      </c>
      <c r="N40" s="309"/>
      <c r="O40" s="310"/>
      <c r="P40" s="18" t="s">
        <v>23</v>
      </c>
      <c r="Q40" s="299"/>
      <c r="R40" s="299"/>
      <c r="S40" s="300"/>
    </row>
    <row r="41" spans="1:19" s="28" customFormat="1" ht="34.5" customHeight="1" thickBot="1" x14ac:dyDescent="0.4">
      <c r="A41" s="288"/>
      <c r="B41" s="289"/>
      <c r="C41" s="289"/>
      <c r="D41" s="289"/>
      <c r="E41" s="289"/>
      <c r="F41" s="290"/>
      <c r="G41" s="292"/>
      <c r="H41" s="29" t="s">
        <v>15</v>
      </c>
      <c r="I41" s="20" t="s">
        <v>15</v>
      </c>
      <c r="J41" s="21" t="s">
        <v>15</v>
      </c>
      <c r="K41" s="22" t="s">
        <v>15</v>
      </c>
      <c r="L41" s="23" t="s">
        <v>15</v>
      </c>
      <c r="M41" s="24" t="s">
        <v>15</v>
      </c>
      <c r="N41" s="25" t="s">
        <v>15</v>
      </c>
      <c r="O41" s="26" t="s">
        <v>15</v>
      </c>
      <c r="P41" s="27" t="s">
        <v>15</v>
      </c>
      <c r="Q41" s="301"/>
      <c r="R41" s="301"/>
      <c r="S41" s="302"/>
    </row>
    <row r="42" spans="1:19" s="48" customFormat="1" ht="42.75" thickBot="1" x14ac:dyDescent="0.4">
      <c r="A42" s="32"/>
      <c r="B42" s="33" t="s">
        <v>3</v>
      </c>
      <c r="C42" s="33" t="s">
        <v>221</v>
      </c>
      <c r="D42" s="34" t="s">
        <v>1</v>
      </c>
      <c r="E42" s="35" t="s">
        <v>216</v>
      </c>
      <c r="F42" s="36" t="s">
        <v>217</v>
      </c>
      <c r="G42" s="36" t="s">
        <v>232</v>
      </c>
      <c r="H42" s="37" t="str">
        <f>H4</f>
        <v>2025-2026</v>
      </c>
      <c r="I42" s="38" t="str">
        <f>I4</f>
        <v>2026-2027</v>
      </c>
      <c r="J42" s="39" t="str">
        <f>J4</f>
        <v>2027-2028</v>
      </c>
      <c r="K42" s="40" t="s">
        <v>43</v>
      </c>
      <c r="L42" s="41" t="s">
        <v>45</v>
      </c>
      <c r="M42" s="42" t="s">
        <v>46</v>
      </c>
      <c r="N42" s="43" t="s">
        <v>48</v>
      </c>
      <c r="O42" s="44" t="s">
        <v>49</v>
      </c>
      <c r="P42" s="45" t="s">
        <v>50</v>
      </c>
      <c r="Q42" s="46" t="s">
        <v>2</v>
      </c>
      <c r="R42" s="33" t="s">
        <v>14</v>
      </c>
      <c r="S42" s="47" t="s">
        <v>13</v>
      </c>
    </row>
    <row r="43" spans="1:19" s="28" customFormat="1" ht="42" x14ac:dyDescent="0.35">
      <c r="A43" s="76">
        <v>310</v>
      </c>
      <c r="B43" s="125" t="s">
        <v>7</v>
      </c>
      <c r="C43" s="126" t="s">
        <v>34</v>
      </c>
      <c r="D43" s="127" t="s">
        <v>313</v>
      </c>
      <c r="E43" s="128">
        <v>21000</v>
      </c>
      <c r="F43" s="129" t="s">
        <v>37</v>
      </c>
      <c r="G43" s="130"/>
      <c r="H43" s="131">
        <v>21000</v>
      </c>
      <c r="I43" s="132"/>
      <c r="J43" s="133"/>
      <c r="K43" s="134"/>
      <c r="L43" s="133"/>
      <c r="M43" s="134"/>
      <c r="N43" s="132"/>
      <c r="O43" s="133"/>
      <c r="P43" s="135"/>
      <c r="Q43" s="126" t="s">
        <v>37</v>
      </c>
      <c r="R43" s="326" t="s">
        <v>320</v>
      </c>
      <c r="S43" s="327">
        <v>45931</v>
      </c>
    </row>
    <row r="44" spans="1:19" s="28" customFormat="1" ht="42" x14ac:dyDescent="0.35">
      <c r="A44" s="76"/>
      <c r="B44" s="136"/>
      <c r="C44" s="126" t="s">
        <v>34</v>
      </c>
      <c r="D44" s="127" t="s">
        <v>314</v>
      </c>
      <c r="E44" s="128">
        <v>64000</v>
      </c>
      <c r="F44" s="129" t="s">
        <v>37</v>
      </c>
      <c r="G44" s="130" t="s">
        <v>315</v>
      </c>
      <c r="H44" s="131">
        <v>64000</v>
      </c>
      <c r="I44" s="132"/>
      <c r="J44" s="133"/>
      <c r="K44" s="134"/>
      <c r="L44" s="133"/>
      <c r="M44" s="134"/>
      <c r="N44" s="132"/>
      <c r="O44" s="133"/>
      <c r="P44" s="135"/>
      <c r="Q44" s="126" t="s">
        <v>359</v>
      </c>
      <c r="R44" s="326" t="s">
        <v>320</v>
      </c>
      <c r="S44" s="327">
        <v>45931</v>
      </c>
    </row>
    <row r="45" spans="1:19" s="28" customFormat="1" ht="42" x14ac:dyDescent="0.35">
      <c r="A45" s="76"/>
      <c r="B45" s="136"/>
      <c r="C45" s="126" t="s">
        <v>34</v>
      </c>
      <c r="D45" s="127" t="s">
        <v>316</v>
      </c>
      <c r="E45" s="128">
        <v>660000</v>
      </c>
      <c r="F45" s="129" t="s">
        <v>37</v>
      </c>
      <c r="G45" s="130" t="s">
        <v>315</v>
      </c>
      <c r="H45" s="131"/>
      <c r="I45" s="132">
        <v>132000</v>
      </c>
      <c r="J45" s="133">
        <v>132000</v>
      </c>
      <c r="K45" s="134">
        <v>132000</v>
      </c>
      <c r="L45" s="133">
        <v>132000</v>
      </c>
      <c r="M45" s="134">
        <v>132000</v>
      </c>
      <c r="N45" s="132"/>
      <c r="O45" s="133"/>
      <c r="P45" s="135"/>
      <c r="Q45" s="126" t="s">
        <v>359</v>
      </c>
      <c r="R45" s="326" t="s">
        <v>320</v>
      </c>
      <c r="S45" s="327">
        <v>45931</v>
      </c>
    </row>
    <row r="46" spans="1:19" s="28" customFormat="1" ht="42" x14ac:dyDescent="0.35">
      <c r="A46" s="76"/>
      <c r="B46" s="136"/>
      <c r="C46" s="126" t="s">
        <v>34</v>
      </c>
      <c r="D46" s="127" t="s">
        <v>318</v>
      </c>
      <c r="E46" s="128">
        <v>179000</v>
      </c>
      <c r="F46" s="129" t="s">
        <v>37</v>
      </c>
      <c r="G46" s="130" t="s">
        <v>319</v>
      </c>
      <c r="H46" s="131"/>
      <c r="I46" s="132"/>
      <c r="J46" s="133"/>
      <c r="K46" s="134"/>
      <c r="L46" s="133"/>
      <c r="M46" s="134"/>
      <c r="N46" s="132"/>
      <c r="O46" s="133"/>
      <c r="P46" s="135">
        <v>179000</v>
      </c>
      <c r="Q46" s="126" t="s">
        <v>359</v>
      </c>
      <c r="R46" s="326" t="s">
        <v>320</v>
      </c>
      <c r="S46" s="327">
        <v>45931</v>
      </c>
    </row>
    <row r="47" spans="1:19" s="28" customFormat="1" ht="42" x14ac:dyDescent="0.35">
      <c r="A47" s="76"/>
      <c r="B47" s="137"/>
      <c r="C47" s="126" t="s">
        <v>220</v>
      </c>
      <c r="D47" s="127" t="s">
        <v>317</v>
      </c>
      <c r="E47" s="128">
        <v>30000</v>
      </c>
      <c r="F47" s="129" t="s">
        <v>37</v>
      </c>
      <c r="G47" s="130"/>
      <c r="H47" s="131"/>
      <c r="I47" s="132"/>
      <c r="J47" s="133"/>
      <c r="K47" s="134"/>
      <c r="L47" s="133">
        <v>30000</v>
      </c>
      <c r="M47" s="134"/>
      <c r="N47" s="132"/>
      <c r="O47" s="133"/>
      <c r="P47" s="135"/>
      <c r="Q47" s="126" t="s">
        <v>37</v>
      </c>
      <c r="R47" s="326" t="s">
        <v>320</v>
      </c>
      <c r="S47" s="327">
        <v>45931</v>
      </c>
    </row>
    <row r="48" spans="1:19" s="28" customFormat="1" ht="42" x14ac:dyDescent="0.35">
      <c r="A48" s="76">
        <v>320</v>
      </c>
      <c r="B48" s="138" t="s">
        <v>8</v>
      </c>
      <c r="C48" s="139" t="s">
        <v>34</v>
      </c>
      <c r="D48" s="140" t="s">
        <v>306</v>
      </c>
      <c r="E48" s="283">
        <v>63600</v>
      </c>
      <c r="F48" s="141" t="s">
        <v>37</v>
      </c>
      <c r="G48" s="142"/>
      <c r="H48" s="143"/>
      <c r="I48" s="144"/>
      <c r="J48" s="145"/>
      <c r="K48" s="146">
        <v>63600</v>
      </c>
      <c r="L48" s="145"/>
      <c r="M48" s="146"/>
      <c r="N48" s="144"/>
      <c r="O48" s="145"/>
      <c r="P48" s="147"/>
      <c r="Q48" s="139" t="s">
        <v>37</v>
      </c>
      <c r="R48" s="328" t="s">
        <v>36</v>
      </c>
      <c r="S48" s="329">
        <v>45931</v>
      </c>
    </row>
    <row r="49" spans="1:19" s="28" customFormat="1" ht="42" x14ac:dyDescent="0.35">
      <c r="A49" s="76"/>
      <c r="B49" s="148"/>
      <c r="C49" s="139" t="s">
        <v>34</v>
      </c>
      <c r="D49" s="140" t="s">
        <v>305</v>
      </c>
      <c r="E49" s="283">
        <v>73200</v>
      </c>
      <c r="F49" s="141" t="s">
        <v>37</v>
      </c>
      <c r="G49" s="142"/>
      <c r="H49" s="143"/>
      <c r="I49" s="144"/>
      <c r="J49" s="145"/>
      <c r="K49" s="146"/>
      <c r="L49" s="145"/>
      <c r="M49" s="146">
        <v>73200</v>
      </c>
      <c r="N49" s="144"/>
      <c r="O49" s="145"/>
      <c r="P49" s="147"/>
      <c r="Q49" s="139" t="s">
        <v>37</v>
      </c>
      <c r="R49" s="328" t="s">
        <v>36</v>
      </c>
      <c r="S49" s="329">
        <v>45931</v>
      </c>
    </row>
    <row r="50" spans="1:19" s="28" customFormat="1" ht="42" x14ac:dyDescent="0.35">
      <c r="A50" s="76"/>
      <c r="B50" s="148"/>
      <c r="C50" s="139" t="s">
        <v>34</v>
      </c>
      <c r="D50" s="140" t="s">
        <v>304</v>
      </c>
      <c r="E50" s="283">
        <v>131700</v>
      </c>
      <c r="F50" s="141" t="s">
        <v>37</v>
      </c>
      <c r="G50" s="142"/>
      <c r="H50" s="143"/>
      <c r="I50" s="144">
        <v>60000</v>
      </c>
      <c r="J50" s="145"/>
      <c r="K50" s="146"/>
      <c r="L50" s="145"/>
      <c r="M50" s="146"/>
      <c r="N50" s="144"/>
      <c r="O50" s="145"/>
      <c r="P50" s="147">
        <v>71700</v>
      </c>
      <c r="Q50" s="139" t="s">
        <v>37</v>
      </c>
      <c r="R50" s="328" t="s">
        <v>36</v>
      </c>
      <c r="S50" s="329">
        <v>45931</v>
      </c>
    </row>
    <row r="51" spans="1:19" s="28" customFormat="1" ht="42" x14ac:dyDescent="0.35">
      <c r="A51" s="76"/>
      <c r="B51" s="148"/>
      <c r="C51" s="139"/>
      <c r="D51" s="140" t="s">
        <v>312</v>
      </c>
      <c r="E51" s="283">
        <v>1500</v>
      </c>
      <c r="F51" s="141" t="s">
        <v>37</v>
      </c>
      <c r="G51" s="142"/>
      <c r="H51" s="143"/>
      <c r="I51" s="144">
        <v>1500</v>
      </c>
      <c r="J51" s="145"/>
      <c r="K51" s="146"/>
      <c r="L51" s="145"/>
      <c r="M51" s="146"/>
      <c r="N51" s="144"/>
      <c r="O51" s="145"/>
      <c r="P51" s="147"/>
      <c r="Q51" s="139" t="s">
        <v>37</v>
      </c>
      <c r="R51" s="328" t="s">
        <v>36</v>
      </c>
      <c r="S51" s="329">
        <v>45931</v>
      </c>
    </row>
    <row r="52" spans="1:19" s="28" customFormat="1" ht="21" x14ac:dyDescent="0.35">
      <c r="A52" s="76"/>
      <c r="B52" s="148"/>
      <c r="C52" s="139"/>
      <c r="D52" s="140" t="s">
        <v>307</v>
      </c>
      <c r="E52" s="283">
        <v>67300</v>
      </c>
      <c r="F52" s="141" t="s">
        <v>309</v>
      </c>
      <c r="G52" s="142" t="s">
        <v>308</v>
      </c>
      <c r="H52" s="143">
        <v>32000</v>
      </c>
      <c r="I52" s="144"/>
      <c r="J52" s="145"/>
      <c r="K52" s="146"/>
      <c r="L52" s="145"/>
      <c r="M52" s="146">
        <v>35300</v>
      </c>
      <c r="N52" s="144"/>
      <c r="O52" s="145"/>
      <c r="P52" s="147"/>
      <c r="Q52" s="139" t="s">
        <v>360</v>
      </c>
      <c r="R52" s="328" t="s">
        <v>36</v>
      </c>
      <c r="S52" s="329">
        <v>45931</v>
      </c>
    </row>
    <row r="53" spans="1:19" s="28" customFormat="1" ht="42" x14ac:dyDescent="0.35">
      <c r="A53" s="76"/>
      <c r="B53" s="148"/>
      <c r="C53" s="139"/>
      <c r="D53" s="140" t="s">
        <v>310</v>
      </c>
      <c r="E53" s="283">
        <v>76980</v>
      </c>
      <c r="F53" s="141" t="s">
        <v>37</v>
      </c>
      <c r="G53" s="142"/>
      <c r="H53" s="143">
        <v>9000</v>
      </c>
      <c r="I53" s="256"/>
      <c r="J53" s="257">
        <v>9180</v>
      </c>
      <c r="K53" s="146">
        <v>9300</v>
      </c>
      <c r="L53" s="145">
        <v>9500</v>
      </c>
      <c r="M53" s="146">
        <v>9700</v>
      </c>
      <c r="N53" s="144">
        <v>9900</v>
      </c>
      <c r="O53" s="145">
        <v>10100</v>
      </c>
      <c r="P53" s="147">
        <v>10300</v>
      </c>
      <c r="Q53" s="139" t="s">
        <v>37</v>
      </c>
      <c r="R53" s="328" t="s">
        <v>36</v>
      </c>
      <c r="S53" s="329">
        <v>45931</v>
      </c>
    </row>
    <row r="54" spans="1:19" s="28" customFormat="1" ht="42" x14ac:dyDescent="0.35">
      <c r="A54" s="76"/>
      <c r="B54" s="148"/>
      <c r="C54" s="139"/>
      <c r="D54" s="140" t="s">
        <v>311</v>
      </c>
      <c r="E54" s="283">
        <v>2900</v>
      </c>
      <c r="F54" s="141" t="s">
        <v>37</v>
      </c>
      <c r="G54" s="142"/>
      <c r="H54" s="258"/>
      <c r="I54" s="144">
        <v>1350</v>
      </c>
      <c r="J54" s="145"/>
      <c r="K54" s="146"/>
      <c r="L54" s="145"/>
      <c r="M54" s="146"/>
      <c r="N54" s="144">
        <v>1550</v>
      </c>
      <c r="O54" s="145"/>
      <c r="P54" s="147"/>
      <c r="Q54" s="139" t="s">
        <v>37</v>
      </c>
      <c r="R54" s="328" t="s">
        <v>36</v>
      </c>
      <c r="S54" s="329">
        <v>45931</v>
      </c>
    </row>
    <row r="55" spans="1:19" s="28" customFormat="1" ht="19.5" customHeight="1" x14ac:dyDescent="0.35">
      <c r="A55" s="159">
        <v>330</v>
      </c>
      <c r="B55" s="250" t="s">
        <v>240</v>
      </c>
      <c r="C55" s="160" t="s">
        <v>34</v>
      </c>
      <c r="D55" s="161" t="s">
        <v>321</v>
      </c>
      <c r="E55" s="162">
        <v>130000</v>
      </c>
      <c r="F55" s="163" t="s">
        <v>35</v>
      </c>
      <c r="G55" s="164" t="s">
        <v>322</v>
      </c>
      <c r="H55" s="165"/>
      <c r="I55" s="166">
        <v>130000</v>
      </c>
      <c r="J55" s="167"/>
      <c r="K55" s="168"/>
      <c r="L55" s="167"/>
      <c r="M55" s="168"/>
      <c r="N55" s="166"/>
      <c r="O55" s="167"/>
      <c r="P55" s="169"/>
      <c r="Q55" s="160" t="s">
        <v>35</v>
      </c>
      <c r="R55" s="170" t="s">
        <v>29</v>
      </c>
      <c r="S55" s="171">
        <v>45931</v>
      </c>
    </row>
    <row r="56" spans="1:19" s="28" customFormat="1" ht="19.5" customHeight="1" x14ac:dyDescent="0.35">
      <c r="A56" s="159"/>
      <c r="B56" s="284"/>
      <c r="C56" s="160"/>
      <c r="D56" s="161" t="s">
        <v>325</v>
      </c>
      <c r="E56" s="162">
        <v>12000</v>
      </c>
      <c r="F56" s="163" t="s">
        <v>324</v>
      </c>
      <c r="G56" s="164" t="s">
        <v>326</v>
      </c>
      <c r="H56" s="165"/>
      <c r="I56" s="166">
        <v>3000</v>
      </c>
      <c r="J56" s="167">
        <v>3000</v>
      </c>
      <c r="K56" s="168"/>
      <c r="L56" s="167"/>
      <c r="M56" s="168"/>
      <c r="N56" s="166">
        <v>3000</v>
      </c>
      <c r="O56" s="167">
        <v>3000</v>
      </c>
      <c r="P56" s="169"/>
      <c r="Q56" s="160" t="s">
        <v>324</v>
      </c>
      <c r="R56" s="170" t="s">
        <v>29</v>
      </c>
      <c r="S56" s="171">
        <v>45931</v>
      </c>
    </row>
    <row r="57" spans="1:19" s="28" customFormat="1" ht="19.5" customHeight="1" x14ac:dyDescent="0.35">
      <c r="A57" s="159"/>
      <c r="B57" s="284"/>
      <c r="C57" s="160" t="s">
        <v>17</v>
      </c>
      <c r="D57" s="161" t="s">
        <v>323</v>
      </c>
      <c r="E57" s="162">
        <v>2870</v>
      </c>
      <c r="F57" s="163" t="s">
        <v>324</v>
      </c>
      <c r="G57" s="164"/>
      <c r="H57" s="165"/>
      <c r="I57" s="166">
        <v>1350</v>
      </c>
      <c r="J57" s="167"/>
      <c r="K57" s="168"/>
      <c r="L57" s="167"/>
      <c r="M57" s="168"/>
      <c r="N57" s="166">
        <v>1520</v>
      </c>
      <c r="O57" s="167"/>
      <c r="P57" s="169"/>
      <c r="Q57" s="160" t="s">
        <v>324</v>
      </c>
      <c r="R57" s="170" t="s">
        <v>29</v>
      </c>
      <c r="S57" s="171">
        <v>45931</v>
      </c>
    </row>
    <row r="58" spans="1:19" s="28" customFormat="1" ht="42" x14ac:dyDescent="0.35">
      <c r="A58" s="76">
        <v>410</v>
      </c>
      <c r="B58" s="172" t="s">
        <v>9</v>
      </c>
      <c r="C58" s="173"/>
      <c r="D58" s="174" t="s">
        <v>273</v>
      </c>
      <c r="E58" s="175">
        <v>11000</v>
      </c>
      <c r="F58" s="176" t="s">
        <v>37</v>
      </c>
      <c r="G58" s="177"/>
      <c r="H58" s="259"/>
      <c r="I58" s="179"/>
      <c r="J58" s="180">
        <v>11000</v>
      </c>
      <c r="K58" s="181"/>
      <c r="L58" s="180"/>
      <c r="M58" s="181"/>
      <c r="N58" s="179"/>
      <c r="O58" s="180"/>
      <c r="P58" s="182"/>
      <c r="Q58" s="173" t="s">
        <v>16</v>
      </c>
      <c r="R58" s="330" t="s">
        <v>27</v>
      </c>
      <c r="S58" s="331">
        <v>45931</v>
      </c>
    </row>
    <row r="59" spans="1:19" s="28" customFormat="1" ht="42" x14ac:dyDescent="0.35">
      <c r="A59" s="76"/>
      <c r="B59" s="183"/>
      <c r="C59" s="173"/>
      <c r="D59" s="174" t="s">
        <v>272</v>
      </c>
      <c r="E59" s="175">
        <v>4800</v>
      </c>
      <c r="F59" s="176" t="s">
        <v>37</v>
      </c>
      <c r="G59" s="177"/>
      <c r="H59" s="178"/>
      <c r="I59" s="260"/>
      <c r="J59" s="180"/>
      <c r="K59" s="181">
        <v>4800</v>
      </c>
      <c r="L59" s="180"/>
      <c r="M59" s="181"/>
      <c r="N59" s="179"/>
      <c r="O59" s="180"/>
      <c r="P59" s="182"/>
      <c r="Q59" s="173" t="s">
        <v>16</v>
      </c>
      <c r="R59" s="330" t="s">
        <v>27</v>
      </c>
      <c r="S59" s="331">
        <v>45931</v>
      </c>
    </row>
    <row r="60" spans="1:19" s="28" customFormat="1" ht="42" x14ac:dyDescent="0.35">
      <c r="A60" s="76"/>
      <c r="B60" s="183"/>
      <c r="C60" s="173"/>
      <c r="D60" s="174" t="s">
        <v>271</v>
      </c>
      <c r="E60" s="175">
        <v>25000</v>
      </c>
      <c r="F60" s="176" t="s">
        <v>37</v>
      </c>
      <c r="G60" s="177"/>
      <c r="H60" s="178">
        <v>10000</v>
      </c>
      <c r="I60" s="179">
        <v>15000</v>
      </c>
      <c r="J60" s="180"/>
      <c r="K60" s="181"/>
      <c r="L60" s="180"/>
      <c r="M60" s="181"/>
      <c r="N60" s="179"/>
      <c r="O60" s="180"/>
      <c r="P60" s="182"/>
      <c r="Q60" s="173" t="s">
        <v>16</v>
      </c>
      <c r="R60" s="330" t="s">
        <v>27</v>
      </c>
      <c r="S60" s="331">
        <v>45931</v>
      </c>
    </row>
    <row r="61" spans="1:19" s="28" customFormat="1" ht="21" x14ac:dyDescent="0.35">
      <c r="A61" s="76"/>
      <c r="B61" s="183"/>
      <c r="C61" s="173"/>
      <c r="D61" s="174" t="s">
        <v>274</v>
      </c>
      <c r="E61" s="175">
        <v>13700</v>
      </c>
      <c r="F61" s="176"/>
      <c r="G61" s="177"/>
      <c r="H61" s="178"/>
      <c r="I61" s="179"/>
      <c r="J61" s="180"/>
      <c r="K61" s="181"/>
      <c r="L61" s="180"/>
      <c r="M61" s="181"/>
      <c r="N61" s="179">
        <v>13700</v>
      </c>
      <c r="O61" s="180"/>
      <c r="P61" s="182"/>
      <c r="Q61" s="173" t="s">
        <v>16</v>
      </c>
      <c r="R61" s="330"/>
      <c r="S61" s="331"/>
    </row>
    <row r="62" spans="1:19" s="28" customFormat="1" ht="21" x14ac:dyDescent="0.35">
      <c r="A62" s="76"/>
      <c r="B62" s="184"/>
      <c r="C62" s="173"/>
      <c r="D62" s="174" t="s">
        <v>24</v>
      </c>
      <c r="E62" s="175">
        <v>6000000</v>
      </c>
      <c r="F62" s="176" t="s">
        <v>26</v>
      </c>
      <c r="G62" s="177" t="s">
        <v>241</v>
      </c>
      <c r="H62" s="178"/>
      <c r="I62" s="179"/>
      <c r="J62" s="180"/>
      <c r="K62" s="181"/>
      <c r="L62" s="180"/>
      <c r="M62" s="181"/>
      <c r="N62" s="179"/>
      <c r="O62" s="180"/>
      <c r="P62" s="182">
        <v>6000000</v>
      </c>
      <c r="Q62" s="173" t="s">
        <v>26</v>
      </c>
      <c r="R62" s="330" t="s">
        <v>27</v>
      </c>
      <c r="S62" s="331">
        <v>45931</v>
      </c>
    </row>
    <row r="63" spans="1:19" s="28" customFormat="1" ht="21" x14ac:dyDescent="0.35">
      <c r="A63" s="76">
        <v>420</v>
      </c>
      <c r="B63" s="185" t="s">
        <v>10</v>
      </c>
      <c r="C63" s="186"/>
      <c r="D63" s="187" t="s">
        <v>258</v>
      </c>
      <c r="E63" s="188">
        <v>34000</v>
      </c>
      <c r="F63" s="189"/>
      <c r="G63" s="190"/>
      <c r="H63" s="191">
        <v>6000</v>
      </c>
      <c r="I63" s="192">
        <v>4000</v>
      </c>
      <c r="J63" s="193">
        <v>4000</v>
      </c>
      <c r="K63" s="194">
        <v>4000</v>
      </c>
      <c r="L63" s="193">
        <v>4000</v>
      </c>
      <c r="M63" s="194">
        <v>3000</v>
      </c>
      <c r="N63" s="192">
        <v>3000</v>
      </c>
      <c r="O63" s="193">
        <v>3000</v>
      </c>
      <c r="P63" s="195">
        <v>3000</v>
      </c>
      <c r="Q63" s="186" t="s">
        <v>37</v>
      </c>
      <c r="R63" s="332" t="s">
        <v>27</v>
      </c>
      <c r="S63" s="333">
        <v>45931</v>
      </c>
    </row>
    <row r="64" spans="1:19" s="28" customFormat="1" ht="21" x14ac:dyDescent="0.35">
      <c r="A64" s="76"/>
      <c r="B64" s="196"/>
      <c r="C64" s="186"/>
      <c r="D64" s="187" t="s">
        <v>25</v>
      </c>
      <c r="E64" s="188">
        <f t="shared" ref="E64" si="0">SUM(H64:P64)</f>
        <v>15000</v>
      </c>
      <c r="F64" s="189"/>
      <c r="G64" s="190"/>
      <c r="H64" s="191"/>
      <c r="I64" s="192"/>
      <c r="J64" s="193"/>
      <c r="K64" s="194">
        <v>15000</v>
      </c>
      <c r="L64" s="193"/>
      <c r="M64" s="194"/>
      <c r="N64" s="192"/>
      <c r="O64" s="193"/>
      <c r="P64" s="195"/>
      <c r="Q64" s="186" t="s">
        <v>37</v>
      </c>
      <c r="R64" s="332" t="s">
        <v>27</v>
      </c>
      <c r="S64" s="333">
        <v>45931</v>
      </c>
    </row>
    <row r="65" spans="1:19" s="28" customFormat="1" ht="42" x14ac:dyDescent="0.35">
      <c r="A65" s="76"/>
      <c r="B65" s="196"/>
      <c r="C65" s="186"/>
      <c r="D65" s="187" t="s">
        <v>263</v>
      </c>
      <c r="E65" s="188">
        <v>420000</v>
      </c>
      <c r="F65" s="189" t="s">
        <v>265</v>
      </c>
      <c r="G65" s="190" t="s">
        <v>264</v>
      </c>
      <c r="H65" s="191"/>
      <c r="I65" s="192">
        <v>260000</v>
      </c>
      <c r="J65" s="193">
        <v>160000</v>
      </c>
      <c r="K65" s="194"/>
      <c r="L65" s="193"/>
      <c r="M65" s="194"/>
      <c r="N65" s="192"/>
      <c r="O65" s="193"/>
      <c r="P65" s="195"/>
      <c r="Q65" s="186" t="s">
        <v>266</v>
      </c>
      <c r="R65" s="332" t="s">
        <v>267</v>
      </c>
      <c r="S65" s="333">
        <v>45931</v>
      </c>
    </row>
    <row r="66" spans="1:19" s="28" customFormat="1" ht="21" x14ac:dyDescent="0.35">
      <c r="A66" s="76"/>
      <c r="B66" s="196"/>
      <c r="C66" s="186"/>
      <c r="D66" s="187" t="s">
        <v>270</v>
      </c>
      <c r="E66" s="188">
        <v>100000</v>
      </c>
      <c r="F66" s="189" t="s">
        <v>268</v>
      </c>
      <c r="G66" s="190" t="s">
        <v>269</v>
      </c>
      <c r="H66" s="191"/>
      <c r="I66" s="192"/>
      <c r="J66" s="193"/>
      <c r="K66" s="194"/>
      <c r="L66" s="193"/>
      <c r="M66" s="194">
        <v>100000</v>
      </c>
      <c r="N66" s="192"/>
      <c r="O66" s="193"/>
      <c r="P66" s="195"/>
      <c r="Q66" s="186" t="s">
        <v>361</v>
      </c>
      <c r="R66" s="332"/>
      <c r="S66" s="333"/>
    </row>
    <row r="67" spans="1:19" s="28" customFormat="1" ht="42" x14ac:dyDescent="0.35">
      <c r="A67" s="76"/>
      <c r="B67" s="196"/>
      <c r="C67" s="186"/>
      <c r="D67" s="187" t="s">
        <v>256</v>
      </c>
      <c r="E67" s="188">
        <v>18000</v>
      </c>
      <c r="F67" s="189"/>
      <c r="G67" s="190" t="s">
        <v>257</v>
      </c>
      <c r="H67" s="191">
        <v>2000</v>
      </c>
      <c r="I67" s="192">
        <v>8000</v>
      </c>
      <c r="J67" s="193">
        <v>8000</v>
      </c>
      <c r="K67" s="194"/>
      <c r="L67" s="193"/>
      <c r="M67" s="194"/>
      <c r="N67" s="192"/>
      <c r="O67" s="193"/>
      <c r="P67" s="195"/>
      <c r="Q67" s="186" t="s">
        <v>362</v>
      </c>
      <c r="R67" s="332" t="s">
        <v>27</v>
      </c>
      <c r="S67" s="333">
        <v>45931</v>
      </c>
    </row>
    <row r="68" spans="1:19" s="28" customFormat="1" ht="42" x14ac:dyDescent="0.35">
      <c r="A68" s="76"/>
      <c r="B68" s="196"/>
      <c r="C68" s="186"/>
      <c r="D68" s="187" t="s">
        <v>262</v>
      </c>
      <c r="E68" s="188">
        <v>16000</v>
      </c>
      <c r="F68" s="189"/>
      <c r="G68" s="190" t="s">
        <v>257</v>
      </c>
      <c r="H68" s="191"/>
      <c r="I68" s="192"/>
      <c r="J68" s="193">
        <v>16000</v>
      </c>
      <c r="K68" s="194"/>
      <c r="L68" s="193"/>
      <c r="M68" s="194"/>
      <c r="N68" s="192"/>
      <c r="O68" s="193"/>
      <c r="P68" s="195"/>
      <c r="Q68" s="186" t="s">
        <v>362</v>
      </c>
      <c r="R68" s="332" t="s">
        <v>27</v>
      </c>
      <c r="S68" s="333">
        <v>45931</v>
      </c>
    </row>
    <row r="69" spans="1:19" s="28" customFormat="1" ht="21" x14ac:dyDescent="0.35">
      <c r="A69" s="76"/>
      <c r="B69" s="196"/>
      <c r="C69" s="186" t="s">
        <v>259</v>
      </c>
      <c r="D69" s="187" t="s">
        <v>260</v>
      </c>
      <c r="E69" s="188">
        <v>25550</v>
      </c>
      <c r="F69" s="189"/>
      <c r="G69" s="190"/>
      <c r="H69" s="191">
        <v>9000</v>
      </c>
      <c r="I69" s="192"/>
      <c r="J69" s="193"/>
      <c r="K69" s="194"/>
      <c r="L69" s="193">
        <v>16550</v>
      </c>
      <c r="M69" s="194"/>
      <c r="N69" s="192"/>
      <c r="O69" s="193"/>
      <c r="P69" s="195"/>
      <c r="Q69" s="186" t="s">
        <v>37</v>
      </c>
      <c r="R69" s="332" t="s">
        <v>27</v>
      </c>
      <c r="S69" s="333">
        <v>45931</v>
      </c>
    </row>
    <row r="70" spans="1:19" s="28" customFormat="1" ht="21" x14ac:dyDescent="0.35">
      <c r="A70" s="76"/>
      <c r="B70" s="196"/>
      <c r="C70" s="186" t="s">
        <v>259</v>
      </c>
      <c r="D70" s="187" t="s">
        <v>261</v>
      </c>
      <c r="E70" s="188">
        <v>38600</v>
      </c>
      <c r="F70" s="189"/>
      <c r="G70" s="190"/>
      <c r="H70" s="191"/>
      <c r="I70" s="192"/>
      <c r="J70" s="193"/>
      <c r="K70" s="194"/>
      <c r="L70" s="193">
        <v>38600</v>
      </c>
      <c r="M70" s="194"/>
      <c r="N70" s="192"/>
      <c r="O70" s="193"/>
      <c r="P70" s="195"/>
      <c r="Q70" s="186" t="s">
        <v>37</v>
      </c>
      <c r="R70" s="332"/>
      <c r="S70" s="333"/>
    </row>
    <row r="71" spans="1:19" s="28" customFormat="1" ht="21" x14ac:dyDescent="0.35">
      <c r="A71" s="76"/>
      <c r="B71" s="196"/>
      <c r="C71" s="186" t="s">
        <v>220</v>
      </c>
      <c r="D71" s="187" t="s">
        <v>255</v>
      </c>
      <c r="E71" s="188">
        <v>3015</v>
      </c>
      <c r="F71" s="189"/>
      <c r="G71" s="190"/>
      <c r="H71" s="191">
        <v>3015</v>
      </c>
      <c r="I71" s="192"/>
      <c r="J71" s="193"/>
      <c r="K71" s="194"/>
      <c r="L71" s="193"/>
      <c r="M71" s="194"/>
      <c r="N71" s="192"/>
      <c r="O71" s="193"/>
      <c r="P71" s="195"/>
      <c r="Q71" s="186" t="s">
        <v>37</v>
      </c>
      <c r="R71" s="332" t="s">
        <v>27</v>
      </c>
      <c r="S71" s="333">
        <v>45931</v>
      </c>
    </row>
    <row r="72" spans="1:19" s="28" customFormat="1" ht="42" x14ac:dyDescent="0.35">
      <c r="A72" s="76"/>
      <c r="B72" s="196"/>
      <c r="C72" s="186" t="s">
        <v>34</v>
      </c>
      <c r="D72" s="187" t="s">
        <v>291</v>
      </c>
      <c r="E72" s="188">
        <v>51700</v>
      </c>
      <c r="F72" s="189" t="s">
        <v>37</v>
      </c>
      <c r="G72" s="190"/>
      <c r="H72" s="191"/>
      <c r="I72" s="192"/>
      <c r="J72" s="193"/>
      <c r="K72" s="194"/>
      <c r="L72" s="193"/>
      <c r="M72" s="194"/>
      <c r="N72" s="192">
        <v>51700</v>
      </c>
      <c r="O72" s="193"/>
      <c r="P72" s="195"/>
      <c r="Q72" s="186" t="s">
        <v>37</v>
      </c>
      <c r="R72" s="332" t="s">
        <v>27</v>
      </c>
      <c r="S72" s="333">
        <v>45931</v>
      </c>
    </row>
    <row r="73" spans="1:19" s="28" customFormat="1" ht="21" x14ac:dyDescent="0.35">
      <c r="A73" s="76"/>
      <c r="B73" s="196"/>
      <c r="C73" s="186" t="s">
        <v>34</v>
      </c>
      <c r="D73" s="187" t="s">
        <v>254</v>
      </c>
      <c r="E73" s="188">
        <v>3150</v>
      </c>
      <c r="F73" s="189"/>
      <c r="G73" s="190"/>
      <c r="H73" s="191">
        <v>3150</v>
      </c>
      <c r="I73" s="192"/>
      <c r="J73" s="193"/>
      <c r="K73" s="194"/>
      <c r="L73" s="193"/>
      <c r="M73" s="194"/>
      <c r="N73" s="192"/>
      <c r="O73" s="193"/>
      <c r="P73" s="195"/>
      <c r="Q73" s="186" t="s">
        <v>37</v>
      </c>
      <c r="R73" s="332" t="s">
        <v>27</v>
      </c>
      <c r="S73" s="333">
        <v>45931</v>
      </c>
    </row>
    <row r="74" spans="1:19" s="28" customFormat="1" ht="20.25" customHeight="1" x14ac:dyDescent="0.35">
      <c r="A74" s="76"/>
      <c r="B74" s="197"/>
      <c r="C74" s="186" t="s">
        <v>34</v>
      </c>
      <c r="D74" s="269" t="s">
        <v>292</v>
      </c>
      <c r="E74" s="188">
        <v>61000</v>
      </c>
      <c r="F74" s="189"/>
      <c r="G74" s="190"/>
      <c r="H74" s="191">
        <v>9500</v>
      </c>
      <c r="I74" s="192"/>
      <c r="J74" s="193"/>
      <c r="K74" s="194">
        <v>25000</v>
      </c>
      <c r="L74" s="193"/>
      <c r="M74" s="194"/>
      <c r="N74" s="192">
        <v>26500</v>
      </c>
      <c r="O74" s="193"/>
      <c r="P74" s="195"/>
      <c r="Q74" s="186" t="s">
        <v>37</v>
      </c>
      <c r="R74" s="332" t="s">
        <v>27</v>
      </c>
      <c r="S74" s="333">
        <v>45931</v>
      </c>
    </row>
    <row r="75" spans="1:19" s="158" customFormat="1" ht="19.5" thickBot="1" x14ac:dyDescent="0.35">
      <c r="A75" s="149"/>
      <c r="B75" s="150"/>
      <c r="C75" s="151"/>
      <c r="D75" s="151"/>
      <c r="E75" s="152"/>
      <c r="F75" s="153"/>
      <c r="G75" s="154"/>
      <c r="H75" s="155"/>
      <c r="I75" s="155"/>
      <c r="J75" s="155"/>
      <c r="K75" s="155"/>
      <c r="L75" s="155"/>
      <c r="M75" s="155"/>
      <c r="N75" s="155"/>
      <c r="O75" s="155"/>
      <c r="P75" s="156"/>
      <c r="Q75" s="151"/>
      <c r="R75" s="151"/>
      <c r="S75" s="157"/>
    </row>
    <row r="76" spans="1:19" ht="34.5" customHeight="1" thickBot="1" x14ac:dyDescent="0.4">
      <c r="A76" s="285" t="s">
        <v>0</v>
      </c>
      <c r="B76" s="286"/>
      <c r="C76" s="286"/>
      <c r="D76" s="286"/>
      <c r="E76" s="286"/>
      <c r="F76" s="287"/>
      <c r="G76" s="291"/>
      <c r="H76" s="293" t="s">
        <v>19</v>
      </c>
      <c r="I76" s="294"/>
      <c r="J76" s="294"/>
      <c r="K76" s="294"/>
      <c r="L76" s="294"/>
      <c r="M76" s="294"/>
      <c r="N76" s="294"/>
      <c r="O76" s="294"/>
      <c r="P76" s="295"/>
      <c r="Q76" s="296" t="s">
        <v>42</v>
      </c>
      <c r="R76" s="297"/>
      <c r="S76" s="298"/>
    </row>
    <row r="77" spans="1:19" s="28" customFormat="1" ht="33.75" customHeight="1" x14ac:dyDescent="0.35">
      <c r="A77" s="288"/>
      <c r="B77" s="289"/>
      <c r="C77" s="289"/>
      <c r="D77" s="289"/>
      <c r="E77" s="289"/>
      <c r="F77" s="290"/>
      <c r="G77" s="292"/>
      <c r="H77" s="303" t="s">
        <v>21</v>
      </c>
      <c r="I77" s="304"/>
      <c r="J77" s="305"/>
      <c r="K77" s="306" t="s">
        <v>44</v>
      </c>
      <c r="L77" s="307"/>
      <c r="M77" s="308" t="s">
        <v>47</v>
      </c>
      <c r="N77" s="309"/>
      <c r="O77" s="310"/>
      <c r="P77" s="18" t="s">
        <v>23</v>
      </c>
      <c r="Q77" s="299"/>
      <c r="R77" s="299"/>
      <c r="S77" s="300"/>
    </row>
    <row r="78" spans="1:19" s="28" customFormat="1" ht="34.5" customHeight="1" thickBot="1" x14ac:dyDescent="0.4">
      <c r="A78" s="288"/>
      <c r="B78" s="289"/>
      <c r="C78" s="289"/>
      <c r="D78" s="289"/>
      <c r="E78" s="289"/>
      <c r="F78" s="290"/>
      <c r="G78" s="292"/>
      <c r="H78" s="19" t="s">
        <v>15</v>
      </c>
      <c r="I78" s="20" t="s">
        <v>15</v>
      </c>
      <c r="J78" s="21" t="s">
        <v>15</v>
      </c>
      <c r="K78" s="22" t="s">
        <v>15</v>
      </c>
      <c r="L78" s="23" t="s">
        <v>15</v>
      </c>
      <c r="M78" s="24" t="s">
        <v>15</v>
      </c>
      <c r="N78" s="25" t="s">
        <v>15</v>
      </c>
      <c r="O78" s="26" t="s">
        <v>15</v>
      </c>
      <c r="P78" s="27" t="s">
        <v>15</v>
      </c>
      <c r="Q78" s="301"/>
      <c r="R78" s="301"/>
      <c r="S78" s="302"/>
    </row>
    <row r="79" spans="1:19" s="48" customFormat="1" ht="42.75" thickBot="1" x14ac:dyDescent="0.4">
      <c r="A79" s="32"/>
      <c r="B79" s="33" t="s">
        <v>3</v>
      </c>
      <c r="C79" s="33" t="s">
        <v>221</v>
      </c>
      <c r="D79" s="34" t="s">
        <v>1</v>
      </c>
      <c r="E79" s="35" t="s">
        <v>216</v>
      </c>
      <c r="F79" s="36" t="s">
        <v>217</v>
      </c>
      <c r="G79" s="36" t="s">
        <v>232</v>
      </c>
      <c r="H79" s="37" t="str">
        <f>H4</f>
        <v>2025-2026</v>
      </c>
      <c r="I79" s="38" t="str">
        <f>I4</f>
        <v>2026-2027</v>
      </c>
      <c r="J79" s="39" t="str">
        <f>J4</f>
        <v>2027-2028</v>
      </c>
      <c r="K79" s="40" t="s">
        <v>43</v>
      </c>
      <c r="L79" s="41" t="s">
        <v>45</v>
      </c>
      <c r="M79" s="42" t="s">
        <v>46</v>
      </c>
      <c r="N79" s="43" t="s">
        <v>48</v>
      </c>
      <c r="O79" s="44" t="s">
        <v>49</v>
      </c>
      <c r="P79" s="45" t="s">
        <v>50</v>
      </c>
      <c r="Q79" s="46" t="s">
        <v>2</v>
      </c>
      <c r="R79" s="33" t="s">
        <v>14</v>
      </c>
      <c r="S79" s="47" t="s">
        <v>13</v>
      </c>
    </row>
    <row r="80" spans="1:19" s="48" customFormat="1" ht="42" customHeight="1" x14ac:dyDescent="0.35">
      <c r="A80" s="76">
        <v>440</v>
      </c>
      <c r="B80" s="238" t="s">
        <v>11</v>
      </c>
      <c r="C80" s="239" t="s">
        <v>17</v>
      </c>
      <c r="D80" s="200" t="s">
        <v>293</v>
      </c>
      <c r="E80" s="201">
        <v>28772</v>
      </c>
      <c r="F80" s="202" t="s">
        <v>37</v>
      </c>
      <c r="G80" s="203" t="s">
        <v>230</v>
      </c>
      <c r="H80" s="204">
        <v>3300</v>
      </c>
      <c r="I80" s="205">
        <v>3400</v>
      </c>
      <c r="J80" s="206">
        <v>3500</v>
      </c>
      <c r="K80" s="207">
        <v>3572</v>
      </c>
      <c r="L80" s="206">
        <v>3600</v>
      </c>
      <c r="M80" s="207">
        <v>3700</v>
      </c>
      <c r="N80" s="205">
        <v>3800</v>
      </c>
      <c r="O80" s="206">
        <v>3900</v>
      </c>
      <c r="P80" s="241"/>
      <c r="Q80" s="199" t="s">
        <v>37</v>
      </c>
      <c r="R80" s="334" t="s">
        <v>28</v>
      </c>
      <c r="S80" s="335">
        <v>45931</v>
      </c>
    </row>
    <row r="81" spans="1:19" s="48" customFormat="1" ht="42" customHeight="1" x14ac:dyDescent="0.35">
      <c r="A81" s="76"/>
      <c r="B81" s="198"/>
      <c r="C81" s="199"/>
      <c r="D81" s="200" t="s">
        <v>294</v>
      </c>
      <c r="E81" s="201">
        <v>4400</v>
      </c>
      <c r="F81" s="202" t="s">
        <v>37</v>
      </c>
      <c r="G81" s="203"/>
      <c r="H81" s="204">
        <v>4400</v>
      </c>
      <c r="I81" s="205"/>
      <c r="J81" s="206"/>
      <c r="K81" s="207"/>
      <c r="L81" s="206"/>
      <c r="M81" s="207"/>
      <c r="N81" s="205"/>
      <c r="O81" s="206"/>
      <c r="P81" s="240"/>
      <c r="Q81" s="199" t="s">
        <v>37</v>
      </c>
      <c r="R81" s="334" t="s">
        <v>28</v>
      </c>
      <c r="S81" s="335">
        <v>45931</v>
      </c>
    </row>
    <row r="82" spans="1:19" s="48" customFormat="1" ht="42" customHeight="1" x14ac:dyDescent="0.35">
      <c r="A82" s="76"/>
      <c r="B82" s="238"/>
      <c r="C82" s="239"/>
      <c r="D82" s="200" t="s">
        <v>295</v>
      </c>
      <c r="E82" s="201">
        <v>2500</v>
      </c>
      <c r="F82" s="202" t="s">
        <v>37</v>
      </c>
      <c r="G82" s="203"/>
      <c r="H82" s="204">
        <v>2500</v>
      </c>
      <c r="I82" s="205"/>
      <c r="J82" s="206"/>
      <c r="K82" s="207"/>
      <c r="L82" s="206"/>
      <c r="M82" s="207"/>
      <c r="N82" s="205"/>
      <c r="O82" s="206"/>
      <c r="P82" s="240"/>
      <c r="Q82" s="199" t="s">
        <v>37</v>
      </c>
      <c r="R82" s="334" t="s">
        <v>28</v>
      </c>
      <c r="S82" s="335">
        <v>45931</v>
      </c>
    </row>
    <row r="83" spans="1:19" s="28" customFormat="1" ht="42" x14ac:dyDescent="0.35">
      <c r="A83" s="76"/>
      <c r="B83" s="209"/>
      <c r="C83" s="199"/>
      <c r="D83" s="200" t="s">
        <v>219</v>
      </c>
      <c r="E83" s="201">
        <v>1430000</v>
      </c>
      <c r="F83" s="202" t="s">
        <v>37</v>
      </c>
      <c r="G83" s="203" t="s">
        <v>33</v>
      </c>
      <c r="H83" s="204"/>
      <c r="I83" s="205"/>
      <c r="J83" s="206"/>
      <c r="K83" s="207"/>
      <c r="L83" s="206"/>
      <c r="M83" s="207"/>
      <c r="N83" s="205"/>
      <c r="O83" s="206"/>
      <c r="P83" s="208">
        <v>1430000</v>
      </c>
      <c r="Q83" s="199" t="s">
        <v>33</v>
      </c>
      <c r="R83" s="334" t="s">
        <v>28</v>
      </c>
      <c r="S83" s="335">
        <v>45931</v>
      </c>
    </row>
    <row r="84" spans="1:19" s="28" customFormat="1" ht="63" x14ac:dyDescent="0.35">
      <c r="A84" s="76">
        <v>900</v>
      </c>
      <c r="B84" s="210" t="s">
        <v>12</v>
      </c>
      <c r="C84" s="211" t="s">
        <v>20</v>
      </c>
      <c r="D84" s="313" t="s">
        <v>335</v>
      </c>
      <c r="E84" s="212">
        <f t="shared" ref="E84" si="1">SUM(H84:P84)</f>
        <v>50000</v>
      </c>
      <c r="F84" s="213" t="s">
        <v>233</v>
      </c>
      <c r="G84" s="214"/>
      <c r="H84" s="261"/>
      <c r="I84" s="216">
        <v>50000</v>
      </c>
      <c r="J84" s="217"/>
      <c r="K84" s="218"/>
      <c r="L84" s="217"/>
      <c r="M84" s="218"/>
      <c r="N84" s="216"/>
      <c r="O84" s="217"/>
      <c r="P84" s="219"/>
      <c r="Q84" s="211" t="s">
        <v>233</v>
      </c>
      <c r="R84" s="336" t="s">
        <v>327</v>
      </c>
      <c r="S84" s="337">
        <v>45931</v>
      </c>
    </row>
    <row r="85" spans="1:19" s="28" customFormat="1" ht="63" x14ac:dyDescent="0.35">
      <c r="A85" s="76"/>
      <c r="B85" s="220"/>
      <c r="C85" s="211" t="s">
        <v>337</v>
      </c>
      <c r="D85" s="313" t="s">
        <v>338</v>
      </c>
      <c r="E85" s="212">
        <v>66295</v>
      </c>
      <c r="F85" s="213" t="s">
        <v>233</v>
      </c>
      <c r="G85" s="214"/>
      <c r="H85" s="261"/>
      <c r="I85" s="216"/>
      <c r="J85" s="217">
        <v>15600</v>
      </c>
      <c r="K85" s="218"/>
      <c r="L85" s="217">
        <v>16230</v>
      </c>
      <c r="M85" s="218"/>
      <c r="N85" s="216">
        <v>16890</v>
      </c>
      <c r="O85" s="217"/>
      <c r="P85" s="219">
        <v>17575</v>
      </c>
      <c r="Q85" s="211" t="s">
        <v>233</v>
      </c>
      <c r="R85" s="336" t="s">
        <v>327</v>
      </c>
      <c r="S85" s="337">
        <v>45931</v>
      </c>
    </row>
    <row r="86" spans="1:19" s="28" customFormat="1" ht="63" x14ac:dyDescent="0.35">
      <c r="A86" s="76"/>
      <c r="B86" s="220"/>
      <c r="C86" s="211" t="s">
        <v>34</v>
      </c>
      <c r="D86" s="313" t="s">
        <v>330</v>
      </c>
      <c r="E86" s="212">
        <v>67560</v>
      </c>
      <c r="F86" s="213" t="s">
        <v>233</v>
      </c>
      <c r="G86" s="214"/>
      <c r="H86" s="215"/>
      <c r="I86" s="216"/>
      <c r="J86" s="217"/>
      <c r="K86" s="218"/>
      <c r="L86" s="217"/>
      <c r="M86" s="218">
        <v>67560</v>
      </c>
      <c r="N86" s="216"/>
      <c r="O86" s="217"/>
      <c r="P86" s="219"/>
      <c r="Q86" s="211" t="s">
        <v>233</v>
      </c>
      <c r="R86" s="336" t="s">
        <v>327</v>
      </c>
      <c r="S86" s="337">
        <v>45931</v>
      </c>
    </row>
    <row r="87" spans="1:19" s="28" customFormat="1" ht="63" x14ac:dyDescent="0.35">
      <c r="A87" s="76"/>
      <c r="B87" s="220"/>
      <c r="C87" s="211" t="s">
        <v>34</v>
      </c>
      <c r="D87" s="313" t="s">
        <v>336</v>
      </c>
      <c r="E87" s="212">
        <v>43300</v>
      </c>
      <c r="F87" s="213" t="s">
        <v>233</v>
      </c>
      <c r="G87" s="214"/>
      <c r="H87" s="215"/>
      <c r="I87" s="216"/>
      <c r="J87" s="217"/>
      <c r="K87" s="218">
        <v>43300</v>
      </c>
      <c r="L87" s="217"/>
      <c r="M87" s="218"/>
      <c r="N87" s="216"/>
      <c r="O87" s="217"/>
      <c r="P87" s="219"/>
      <c r="Q87" s="211" t="s">
        <v>233</v>
      </c>
      <c r="R87" s="336" t="s">
        <v>327</v>
      </c>
      <c r="S87" s="337">
        <v>45931</v>
      </c>
    </row>
    <row r="88" spans="1:19" s="28" customFormat="1" ht="63" x14ac:dyDescent="0.35">
      <c r="A88" s="76"/>
      <c r="B88" s="220"/>
      <c r="C88" s="211"/>
      <c r="D88" s="313" t="s">
        <v>328</v>
      </c>
      <c r="E88" s="212">
        <v>61200</v>
      </c>
      <c r="F88" s="213" t="s">
        <v>309</v>
      </c>
      <c r="G88" s="214" t="s">
        <v>329</v>
      </c>
      <c r="H88" s="215"/>
      <c r="I88" s="216">
        <v>20000</v>
      </c>
      <c r="J88" s="217">
        <v>20400</v>
      </c>
      <c r="K88" s="218">
        <v>20800</v>
      </c>
      <c r="L88" s="217"/>
      <c r="M88" s="218"/>
      <c r="N88" s="216"/>
      <c r="O88" s="217"/>
      <c r="P88" s="219"/>
      <c r="Q88" s="211" t="s">
        <v>364</v>
      </c>
      <c r="R88" s="336" t="s">
        <v>327</v>
      </c>
      <c r="S88" s="337">
        <v>45931</v>
      </c>
    </row>
    <row r="89" spans="1:19" s="28" customFormat="1" ht="63" x14ac:dyDescent="0.35">
      <c r="A89" s="76"/>
      <c r="B89" s="220"/>
      <c r="C89" s="211"/>
      <c r="D89" s="313" t="s">
        <v>332</v>
      </c>
      <c r="E89" s="212">
        <v>276000</v>
      </c>
      <c r="F89" s="213" t="s">
        <v>233</v>
      </c>
      <c r="G89" s="214"/>
      <c r="H89" s="215"/>
      <c r="I89" s="216"/>
      <c r="J89" s="217"/>
      <c r="K89" s="218"/>
      <c r="L89" s="217">
        <v>276000</v>
      </c>
      <c r="M89" s="218"/>
      <c r="N89" s="216"/>
      <c r="O89" s="217"/>
      <c r="P89" s="219"/>
      <c r="Q89" s="211" t="s">
        <v>233</v>
      </c>
      <c r="R89" s="336" t="s">
        <v>327</v>
      </c>
      <c r="S89" s="337">
        <v>45931</v>
      </c>
    </row>
    <row r="90" spans="1:19" s="28" customFormat="1" ht="63" x14ac:dyDescent="0.35">
      <c r="A90" s="76"/>
      <c r="B90" s="220"/>
      <c r="C90" s="211" t="s">
        <v>34</v>
      </c>
      <c r="D90" s="313" t="s">
        <v>333</v>
      </c>
      <c r="E90" s="212">
        <v>84460</v>
      </c>
      <c r="F90" s="213" t="s">
        <v>233</v>
      </c>
      <c r="G90" s="214"/>
      <c r="H90" s="215"/>
      <c r="I90" s="216"/>
      <c r="J90" s="217"/>
      <c r="K90" s="218"/>
      <c r="L90" s="217"/>
      <c r="M90" s="218">
        <v>84460</v>
      </c>
      <c r="N90" s="216"/>
      <c r="O90" s="217"/>
      <c r="P90" s="219"/>
      <c r="Q90" s="211" t="s">
        <v>233</v>
      </c>
      <c r="R90" s="336" t="s">
        <v>327</v>
      </c>
      <c r="S90" s="337">
        <v>45931</v>
      </c>
    </row>
    <row r="91" spans="1:19" s="28" customFormat="1" ht="63" x14ac:dyDescent="0.35">
      <c r="A91" s="76"/>
      <c r="B91" s="220"/>
      <c r="C91" s="211"/>
      <c r="D91" s="313" t="s">
        <v>339</v>
      </c>
      <c r="E91" s="212">
        <v>85600</v>
      </c>
      <c r="F91" s="213" t="s">
        <v>233</v>
      </c>
      <c r="G91" s="214"/>
      <c r="H91" s="215"/>
      <c r="I91" s="216">
        <v>10000</v>
      </c>
      <c r="J91" s="217">
        <v>10200</v>
      </c>
      <c r="K91" s="218">
        <v>10400</v>
      </c>
      <c r="L91" s="217">
        <v>10600</v>
      </c>
      <c r="M91" s="218">
        <v>10800</v>
      </c>
      <c r="N91" s="216">
        <v>11000</v>
      </c>
      <c r="O91" s="217">
        <v>11200</v>
      </c>
      <c r="P91" s="219">
        <v>11400</v>
      </c>
      <c r="Q91" s="211" t="s">
        <v>233</v>
      </c>
      <c r="R91" s="336" t="s">
        <v>327</v>
      </c>
      <c r="S91" s="337">
        <v>45931</v>
      </c>
    </row>
    <row r="92" spans="1:19" s="28" customFormat="1" ht="63" x14ac:dyDescent="0.35">
      <c r="A92" s="76"/>
      <c r="B92" s="220"/>
      <c r="C92" s="211"/>
      <c r="D92" s="313" t="s">
        <v>334</v>
      </c>
      <c r="E92" s="212">
        <v>82400</v>
      </c>
      <c r="F92" s="213" t="s">
        <v>233</v>
      </c>
      <c r="G92" s="214"/>
      <c r="H92" s="215"/>
      <c r="I92" s="216"/>
      <c r="J92" s="217"/>
      <c r="K92" s="218"/>
      <c r="L92" s="217"/>
      <c r="M92" s="218">
        <v>82400</v>
      </c>
      <c r="N92" s="216"/>
      <c r="O92" s="217"/>
      <c r="P92" s="219"/>
      <c r="Q92" s="211" t="s">
        <v>233</v>
      </c>
      <c r="R92" s="336" t="s">
        <v>327</v>
      </c>
      <c r="S92" s="337">
        <v>45931</v>
      </c>
    </row>
    <row r="93" spans="1:19" s="28" customFormat="1" ht="63" x14ac:dyDescent="0.35">
      <c r="A93" s="76"/>
      <c r="B93" s="220"/>
      <c r="C93" s="211"/>
      <c r="D93" s="313" t="s">
        <v>331</v>
      </c>
      <c r="E93" s="212">
        <v>541000</v>
      </c>
      <c r="F93" s="213" t="s">
        <v>233</v>
      </c>
      <c r="G93" s="214" t="s">
        <v>354</v>
      </c>
      <c r="H93" s="215"/>
      <c r="I93" s="216"/>
      <c r="J93" s="217"/>
      <c r="K93" s="218">
        <v>541000</v>
      </c>
      <c r="L93" s="217"/>
      <c r="M93" s="218"/>
      <c r="N93" s="216"/>
      <c r="O93" s="217"/>
      <c r="P93" s="219"/>
      <c r="Q93" s="211" t="s">
        <v>363</v>
      </c>
      <c r="R93" s="336" t="s">
        <v>327</v>
      </c>
      <c r="S93" s="337">
        <v>45931</v>
      </c>
    </row>
    <row r="94" spans="1:19" s="28" customFormat="1" ht="63" x14ac:dyDescent="0.35">
      <c r="A94" s="76"/>
      <c r="B94" s="220"/>
      <c r="C94" s="211"/>
      <c r="D94" s="313" t="s">
        <v>22</v>
      </c>
      <c r="E94" s="212">
        <v>52840</v>
      </c>
      <c r="F94" s="213" t="s">
        <v>233</v>
      </c>
      <c r="G94" s="214"/>
      <c r="H94" s="215"/>
      <c r="I94" s="216"/>
      <c r="J94" s="217"/>
      <c r="K94" s="218"/>
      <c r="L94" s="217"/>
      <c r="M94" s="218"/>
      <c r="N94" s="216"/>
      <c r="O94" s="217"/>
      <c r="P94" s="219">
        <v>52840</v>
      </c>
      <c r="Q94" s="211" t="s">
        <v>233</v>
      </c>
      <c r="R94" s="336" t="s">
        <v>327</v>
      </c>
      <c r="S94" s="337">
        <v>45931</v>
      </c>
    </row>
    <row r="95" spans="1:19" s="28" customFormat="1" ht="63" x14ac:dyDescent="0.35">
      <c r="A95" s="76"/>
      <c r="B95" s="220"/>
      <c r="C95" s="211"/>
      <c r="D95" s="313" t="s">
        <v>218</v>
      </c>
      <c r="E95" s="212">
        <v>58000</v>
      </c>
      <c r="F95" s="213" t="s">
        <v>233</v>
      </c>
      <c r="G95" s="214"/>
      <c r="H95" s="215"/>
      <c r="I95" s="216">
        <v>58000</v>
      </c>
      <c r="J95" s="217"/>
      <c r="K95" s="218"/>
      <c r="L95" s="217"/>
      <c r="M95" s="218"/>
      <c r="N95" s="216"/>
      <c r="O95" s="217"/>
      <c r="P95" s="219"/>
      <c r="Q95" s="211" t="s">
        <v>233</v>
      </c>
      <c r="R95" s="336" t="s">
        <v>327</v>
      </c>
      <c r="S95" s="337">
        <v>45931</v>
      </c>
    </row>
    <row r="96" spans="1:19" s="28" customFormat="1" ht="30.75" customHeight="1" thickBot="1" x14ac:dyDescent="0.4">
      <c r="A96" s="221"/>
      <c r="B96" s="222" t="s">
        <v>222</v>
      </c>
      <c r="C96" s="223"/>
      <c r="D96" s="224"/>
      <c r="E96" s="262">
        <f>SUM(E5:E95)</f>
        <v>16959828</v>
      </c>
      <c r="F96" s="225"/>
      <c r="G96" s="226"/>
      <c r="H96" s="227">
        <f>SUM(H5:H95)</f>
        <v>219865</v>
      </c>
      <c r="I96" s="228">
        <f>SUM(I5:I95)</f>
        <v>1195450</v>
      </c>
      <c r="J96" s="229">
        <f>SUM(J5:J95)</f>
        <v>1495780</v>
      </c>
      <c r="K96" s="230">
        <f>SUM(K5:K95)</f>
        <v>1310972</v>
      </c>
      <c r="L96" s="231">
        <f>SUM(L5:L95)</f>
        <v>1940286</v>
      </c>
      <c r="M96" s="232">
        <f>SUM(M5:M95)</f>
        <v>1713300</v>
      </c>
      <c r="N96" s="233">
        <f>SUM(N5:N95)</f>
        <v>459860</v>
      </c>
      <c r="O96" s="234">
        <f>SUM(O5:O95)</f>
        <v>452900</v>
      </c>
      <c r="P96" s="235">
        <f>SUM(P5:P95)</f>
        <v>8171415</v>
      </c>
      <c r="Q96" s="223"/>
      <c r="R96" s="224"/>
      <c r="S96" s="236"/>
    </row>
    <row r="97" spans="2:8" x14ac:dyDescent="0.25">
      <c r="H97" s="11"/>
    </row>
    <row r="98" spans="2:8" ht="18.75" x14ac:dyDescent="0.3">
      <c r="B98" s="237" t="s">
        <v>231</v>
      </c>
    </row>
  </sheetData>
  <mergeCells count="21">
    <mergeCell ref="A39:F41"/>
    <mergeCell ref="G39:G41"/>
    <mergeCell ref="H39:P39"/>
    <mergeCell ref="Q39:S41"/>
    <mergeCell ref="H40:J40"/>
    <mergeCell ref="K40:L40"/>
    <mergeCell ref="M40:O40"/>
    <mergeCell ref="A1:F3"/>
    <mergeCell ref="Q1:S3"/>
    <mergeCell ref="H1:P1"/>
    <mergeCell ref="H2:J2"/>
    <mergeCell ref="K2:L2"/>
    <mergeCell ref="M2:O2"/>
    <mergeCell ref="G1:G3"/>
    <mergeCell ref="A76:F78"/>
    <mergeCell ref="G76:G78"/>
    <mergeCell ref="H76:P76"/>
    <mergeCell ref="Q76:S78"/>
    <mergeCell ref="H77:J77"/>
    <mergeCell ref="K77:L77"/>
    <mergeCell ref="M77:O77"/>
  </mergeCells>
  <pageMargins left="0" right="0" top="0.25" bottom="0.25" header="0.05" footer="0.05"/>
  <pageSetup paperSize="5" scale="40" fitToHeight="0" orientation="landscape" r:id="rId1"/>
  <rowBreaks count="2" manualBreakCount="2">
    <brk id="38" max="16383" man="1"/>
    <brk id="74" max="16383" man="1"/>
  </rowBreaks>
  <colBreaks count="1" manualBreakCount="1">
    <brk id="1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00"/>
  <sheetViews>
    <sheetView workbookViewId="0">
      <selection activeCell="E152" sqref="E152"/>
    </sheetView>
  </sheetViews>
  <sheetFormatPr defaultRowHeight="15" x14ac:dyDescent="0.25"/>
  <cols>
    <col min="1" max="1" width="7.5703125" style="1" customWidth="1"/>
    <col min="2" max="2" width="16.28515625" style="1" bestFit="1" customWidth="1"/>
    <col min="3" max="3" width="68.5703125" bestFit="1" customWidth="1"/>
    <col min="4" max="4" width="14.140625" style="3" customWidth="1"/>
  </cols>
  <sheetData>
    <row r="1" spans="1:4" ht="30.75" customHeight="1" x14ac:dyDescent="0.25">
      <c r="B1" s="2" t="s">
        <v>3</v>
      </c>
      <c r="D1" s="13" t="s">
        <v>120</v>
      </c>
    </row>
    <row r="2" spans="1:4" x14ac:dyDescent="0.25">
      <c r="A2" s="311" t="s">
        <v>51</v>
      </c>
      <c r="B2" s="312"/>
    </row>
    <row r="3" spans="1:4" x14ac:dyDescent="0.25">
      <c r="B3" s="2" t="s">
        <v>38</v>
      </c>
      <c r="C3" t="s">
        <v>208</v>
      </c>
      <c r="D3" s="3">
        <f>651+625+610+651+610</f>
        <v>3147</v>
      </c>
    </row>
    <row r="4" spans="1:4" x14ac:dyDescent="0.25">
      <c r="B4" s="2" t="s">
        <v>61</v>
      </c>
      <c r="C4" t="s">
        <v>209</v>
      </c>
      <c r="D4" s="3">
        <f>751+751</f>
        <v>1502</v>
      </c>
    </row>
    <row r="5" spans="1:4" x14ac:dyDescent="0.25">
      <c r="C5" t="s">
        <v>63</v>
      </c>
      <c r="D5" s="3">
        <v>678</v>
      </c>
    </row>
    <row r="6" spans="1:4" x14ac:dyDescent="0.25">
      <c r="C6" t="s">
        <v>66</v>
      </c>
      <c r="D6" s="3">
        <v>4710</v>
      </c>
    </row>
    <row r="7" spans="1:4" x14ac:dyDescent="0.25">
      <c r="C7" t="s">
        <v>67</v>
      </c>
      <c r="D7" s="3">
        <v>1160</v>
      </c>
    </row>
    <row r="8" spans="1:4" x14ac:dyDescent="0.25">
      <c r="B8" s="2" t="s">
        <v>61</v>
      </c>
      <c r="C8" t="s">
        <v>70</v>
      </c>
      <c r="D8" s="3">
        <v>4810</v>
      </c>
    </row>
    <row r="9" spans="1:4" x14ac:dyDescent="0.25">
      <c r="B9" s="2" t="s">
        <v>127</v>
      </c>
      <c r="C9" t="s">
        <v>128</v>
      </c>
      <c r="D9" s="3">
        <v>500</v>
      </c>
    </row>
    <row r="10" spans="1:4" x14ac:dyDescent="0.25">
      <c r="C10" t="s">
        <v>163</v>
      </c>
      <c r="D10" s="3">
        <v>707713</v>
      </c>
    </row>
    <row r="11" spans="1:4" x14ac:dyDescent="0.25">
      <c r="C11" t="s">
        <v>164</v>
      </c>
      <c r="D11" s="3">
        <v>135400</v>
      </c>
    </row>
    <row r="12" spans="1:4" x14ac:dyDescent="0.25">
      <c r="C12" t="s">
        <v>169</v>
      </c>
      <c r="D12" s="3">
        <v>27459</v>
      </c>
    </row>
    <row r="13" spans="1:4" x14ac:dyDescent="0.25">
      <c r="C13" t="s">
        <v>170</v>
      </c>
      <c r="D13" s="3">
        <v>6553</v>
      </c>
    </row>
    <row r="14" spans="1:4" x14ac:dyDescent="0.25">
      <c r="C14" t="s">
        <v>202</v>
      </c>
      <c r="D14" s="3">
        <v>139359</v>
      </c>
    </row>
    <row r="15" spans="1:4" x14ac:dyDescent="0.25">
      <c r="C15" t="s">
        <v>191</v>
      </c>
      <c r="D15" s="3">
        <v>43450</v>
      </c>
    </row>
    <row r="16" spans="1:4" x14ac:dyDescent="0.25">
      <c r="C16" t="s">
        <v>68</v>
      </c>
      <c r="D16" s="3">
        <v>15000</v>
      </c>
    </row>
    <row r="17" spans="2:4" x14ac:dyDescent="0.25">
      <c r="C17" t="s">
        <v>64</v>
      </c>
      <c r="D17" s="3">
        <v>10700</v>
      </c>
    </row>
    <row r="18" spans="2:4" x14ac:dyDescent="0.25">
      <c r="C18" t="s">
        <v>198</v>
      </c>
      <c r="D18" s="3">
        <v>569899</v>
      </c>
    </row>
    <row r="19" spans="2:4" x14ac:dyDescent="0.25">
      <c r="C19" t="s">
        <v>199</v>
      </c>
      <c r="D19" s="3">
        <v>12200</v>
      </c>
    </row>
    <row r="23" spans="2:4" x14ac:dyDescent="0.25">
      <c r="B23" s="2" t="s">
        <v>69</v>
      </c>
      <c r="C23" t="s">
        <v>214</v>
      </c>
      <c r="D23" s="3">
        <v>825</v>
      </c>
    </row>
    <row r="24" spans="2:4" x14ac:dyDescent="0.25">
      <c r="B24" s="2" t="s">
        <v>69</v>
      </c>
      <c r="C24" t="s">
        <v>212</v>
      </c>
      <c r="D24" s="3">
        <v>255</v>
      </c>
    </row>
    <row r="25" spans="2:4" x14ac:dyDescent="0.25">
      <c r="C25" t="s">
        <v>211</v>
      </c>
      <c r="D25" s="3">
        <v>299</v>
      </c>
    </row>
    <row r="26" spans="2:4" x14ac:dyDescent="0.25">
      <c r="C26" t="s">
        <v>200</v>
      </c>
      <c r="D26" s="3">
        <v>157487</v>
      </c>
    </row>
    <row r="27" spans="2:4" x14ac:dyDescent="0.25">
      <c r="C27" t="s">
        <v>201</v>
      </c>
      <c r="D27" s="3">
        <v>46800</v>
      </c>
    </row>
    <row r="31" spans="2:4" x14ac:dyDescent="0.25">
      <c r="C31" t="s">
        <v>71</v>
      </c>
      <c r="D31" s="3">
        <v>25000</v>
      </c>
    </row>
    <row r="33" spans="2:4" x14ac:dyDescent="0.25">
      <c r="B33" s="2" t="s">
        <v>11</v>
      </c>
      <c r="C33" t="s">
        <v>72</v>
      </c>
      <c r="D33" s="3">
        <v>24144</v>
      </c>
    </row>
    <row r="34" spans="2:4" x14ac:dyDescent="0.25">
      <c r="B34" s="2" t="s">
        <v>11</v>
      </c>
      <c r="C34" t="s">
        <v>207</v>
      </c>
      <c r="D34" s="3">
        <v>6800</v>
      </c>
    </row>
    <row r="35" spans="2:4" x14ac:dyDescent="0.25">
      <c r="B35" s="2"/>
      <c r="C35" t="s">
        <v>195</v>
      </c>
      <c r="D35" s="3">
        <v>1063784</v>
      </c>
    </row>
    <row r="36" spans="2:4" x14ac:dyDescent="0.25">
      <c r="B36" s="2"/>
      <c r="C36" t="s">
        <v>196</v>
      </c>
      <c r="D36" s="3">
        <v>645800</v>
      </c>
    </row>
    <row r="37" spans="2:4" x14ac:dyDescent="0.25">
      <c r="B37" s="2"/>
    </row>
    <row r="38" spans="2:4" x14ac:dyDescent="0.25">
      <c r="B38" s="2"/>
    </row>
    <row r="39" spans="2:4" x14ac:dyDescent="0.25">
      <c r="B39" s="2"/>
    </row>
    <row r="41" spans="2:4" x14ac:dyDescent="0.25">
      <c r="B41" s="2" t="s">
        <v>73</v>
      </c>
      <c r="C41" t="s">
        <v>74</v>
      </c>
      <c r="D41" s="3">
        <v>20000</v>
      </c>
    </row>
    <row r="42" spans="2:4" x14ac:dyDescent="0.25">
      <c r="C42" t="s">
        <v>75</v>
      </c>
      <c r="D42" s="3">
        <v>11600</v>
      </c>
    </row>
    <row r="43" spans="2:4" x14ac:dyDescent="0.25">
      <c r="C43" t="s">
        <v>76</v>
      </c>
      <c r="D43" s="3">
        <v>11000</v>
      </c>
    </row>
    <row r="44" spans="2:4" x14ac:dyDescent="0.25">
      <c r="C44" t="s">
        <v>77</v>
      </c>
      <c r="D44" s="3">
        <v>63466</v>
      </c>
    </row>
    <row r="45" spans="2:4" x14ac:dyDescent="0.25">
      <c r="C45" t="s">
        <v>78</v>
      </c>
      <c r="D45" s="3">
        <v>16500</v>
      </c>
    </row>
    <row r="46" spans="2:4" x14ac:dyDescent="0.25">
      <c r="C46" t="s">
        <v>79</v>
      </c>
      <c r="D46" s="3">
        <v>18006</v>
      </c>
    </row>
    <row r="47" spans="2:4" x14ac:dyDescent="0.25">
      <c r="C47" t="s">
        <v>80</v>
      </c>
      <c r="D47" s="3">
        <v>24000</v>
      </c>
    </row>
    <row r="48" spans="2:4" x14ac:dyDescent="0.25">
      <c r="C48" t="s">
        <v>81</v>
      </c>
      <c r="D48" s="3">
        <v>4300</v>
      </c>
    </row>
    <row r="49" spans="2:5" x14ac:dyDescent="0.25">
      <c r="C49" t="s">
        <v>210</v>
      </c>
      <c r="D49" s="3">
        <v>2530</v>
      </c>
    </row>
    <row r="50" spans="2:5" x14ac:dyDescent="0.25">
      <c r="C50" t="s">
        <v>132</v>
      </c>
      <c r="D50" s="3">
        <v>5050</v>
      </c>
    </row>
    <row r="51" spans="2:5" x14ac:dyDescent="0.25">
      <c r="C51" t="s">
        <v>135</v>
      </c>
      <c r="D51" s="3">
        <v>7910</v>
      </c>
    </row>
    <row r="52" spans="2:5" x14ac:dyDescent="0.25">
      <c r="C52" s="243" t="s">
        <v>136</v>
      </c>
      <c r="D52" s="244">
        <v>8257</v>
      </c>
      <c r="E52" t="s">
        <v>236</v>
      </c>
    </row>
    <row r="53" spans="2:5" x14ac:dyDescent="0.25">
      <c r="B53" s="2" t="s">
        <v>10</v>
      </c>
      <c r="C53" t="s">
        <v>52</v>
      </c>
      <c r="D53" s="3">
        <v>12000</v>
      </c>
    </row>
    <row r="54" spans="2:5" x14ac:dyDescent="0.25">
      <c r="B54" s="2" t="s">
        <v>10</v>
      </c>
      <c r="C54" t="s">
        <v>54</v>
      </c>
      <c r="D54" s="3">
        <v>11000</v>
      </c>
    </row>
    <row r="55" spans="2:5" x14ac:dyDescent="0.25">
      <c r="B55" s="2" t="s">
        <v>10</v>
      </c>
      <c r="C55" t="s">
        <v>55</v>
      </c>
      <c r="D55" s="3">
        <v>30200</v>
      </c>
    </row>
    <row r="56" spans="2:5" x14ac:dyDescent="0.25">
      <c r="B56" s="2"/>
      <c r="C56" t="s">
        <v>165</v>
      </c>
      <c r="D56" s="3">
        <v>356586</v>
      </c>
    </row>
    <row r="57" spans="2:5" x14ac:dyDescent="0.25">
      <c r="B57" s="2"/>
      <c r="C57" t="s">
        <v>166</v>
      </c>
      <c r="D57" s="3">
        <v>13400</v>
      </c>
    </row>
    <row r="58" spans="2:5" x14ac:dyDescent="0.25">
      <c r="B58" s="2"/>
      <c r="C58" t="s">
        <v>167</v>
      </c>
      <c r="D58" s="3">
        <v>295713</v>
      </c>
    </row>
    <row r="59" spans="2:5" x14ac:dyDescent="0.25">
      <c r="B59" s="2"/>
      <c r="C59" t="s">
        <v>168</v>
      </c>
      <c r="D59" s="3">
        <v>26600</v>
      </c>
    </row>
    <row r="60" spans="2:5" x14ac:dyDescent="0.25">
      <c r="B60" s="2" t="s">
        <v>10</v>
      </c>
      <c r="C60" t="s">
        <v>58</v>
      </c>
      <c r="D60" s="3">
        <v>10000</v>
      </c>
    </row>
    <row r="61" spans="2:5" x14ac:dyDescent="0.25">
      <c r="B61" s="2" t="s">
        <v>10</v>
      </c>
      <c r="C61" t="s">
        <v>59</v>
      </c>
      <c r="D61" s="3">
        <v>63466</v>
      </c>
    </row>
    <row r="62" spans="2:5" x14ac:dyDescent="0.25">
      <c r="B62" s="2" t="s">
        <v>10</v>
      </c>
      <c r="C62" t="s">
        <v>60</v>
      </c>
      <c r="D62" s="3">
        <v>5000</v>
      </c>
    </row>
    <row r="63" spans="2:5" x14ac:dyDescent="0.25">
      <c r="B63" s="2"/>
    </row>
    <row r="64" spans="2:5" x14ac:dyDescent="0.25">
      <c r="B64" s="2"/>
    </row>
    <row r="65" spans="2:4" x14ac:dyDescent="0.25">
      <c r="B65" s="2"/>
    </row>
    <row r="66" spans="2:4" x14ac:dyDescent="0.25">
      <c r="B66" s="2"/>
      <c r="C66" t="s">
        <v>180</v>
      </c>
      <c r="D66" s="3">
        <v>6553</v>
      </c>
    </row>
    <row r="67" spans="2:4" x14ac:dyDescent="0.25">
      <c r="B67" s="2"/>
      <c r="C67" t="s">
        <v>181</v>
      </c>
      <c r="D67" s="3">
        <v>2692</v>
      </c>
    </row>
    <row r="68" spans="2:4" x14ac:dyDescent="0.25">
      <c r="B68" s="2"/>
      <c r="C68" t="s">
        <v>182</v>
      </c>
      <c r="D68" s="3">
        <v>2692</v>
      </c>
    </row>
    <row r="69" spans="2:4" x14ac:dyDescent="0.25">
      <c r="B69" s="2"/>
      <c r="C69" t="s">
        <v>183</v>
      </c>
      <c r="D69" s="3">
        <v>40096</v>
      </c>
    </row>
    <row r="70" spans="2:4" x14ac:dyDescent="0.25">
      <c r="B70" s="2"/>
      <c r="C70" t="s">
        <v>223</v>
      </c>
      <c r="D70" s="3">
        <v>6531</v>
      </c>
    </row>
    <row r="71" spans="2:4" x14ac:dyDescent="0.25">
      <c r="B71" s="2"/>
      <c r="C71" t="s">
        <v>184</v>
      </c>
      <c r="D71" s="3">
        <v>3180</v>
      </c>
    </row>
    <row r="72" spans="2:4" x14ac:dyDescent="0.25">
      <c r="B72" s="2"/>
      <c r="C72" t="s">
        <v>186</v>
      </c>
      <c r="D72" s="3">
        <v>28179</v>
      </c>
    </row>
    <row r="73" spans="2:4" x14ac:dyDescent="0.25">
      <c r="B73" s="2"/>
      <c r="C73" t="s">
        <v>185</v>
      </c>
      <c r="D73" s="3">
        <v>2623</v>
      </c>
    </row>
    <row r="74" spans="2:4" x14ac:dyDescent="0.25">
      <c r="B74" s="2"/>
      <c r="C74" t="s">
        <v>193</v>
      </c>
      <c r="D74" s="3">
        <v>1346</v>
      </c>
    </row>
    <row r="75" spans="2:4" x14ac:dyDescent="0.25">
      <c r="B75" s="2"/>
      <c r="C75" t="s">
        <v>194</v>
      </c>
      <c r="D75" s="3">
        <v>1346</v>
      </c>
    </row>
    <row r="76" spans="2:4" x14ac:dyDescent="0.25">
      <c r="B76" s="2"/>
    </row>
    <row r="77" spans="2:4" x14ac:dyDescent="0.25">
      <c r="B77" s="2"/>
    </row>
    <row r="78" spans="2:4" x14ac:dyDescent="0.25">
      <c r="B78" s="2"/>
    </row>
    <row r="80" spans="2:4" x14ac:dyDescent="0.25">
      <c r="B80" s="2" t="s">
        <v>8</v>
      </c>
      <c r="C80" t="s">
        <v>82</v>
      </c>
      <c r="D80" s="3">
        <v>599</v>
      </c>
    </row>
    <row r="81" spans="2:5" x14ac:dyDescent="0.25">
      <c r="C81" t="s">
        <v>116</v>
      </c>
      <c r="D81" s="3">
        <v>24474</v>
      </c>
    </row>
    <row r="82" spans="2:5" x14ac:dyDescent="0.25">
      <c r="C82" s="242" t="s">
        <v>123</v>
      </c>
      <c r="D82" s="7">
        <v>7908</v>
      </c>
    </row>
    <row r="83" spans="2:5" x14ac:dyDescent="0.25">
      <c r="C83" t="s">
        <v>126</v>
      </c>
      <c r="D83" s="3">
        <v>8295</v>
      </c>
    </row>
    <row r="84" spans="2:5" x14ac:dyDescent="0.25">
      <c r="C84" t="s">
        <v>215</v>
      </c>
      <c r="D84" s="3">
        <v>27171</v>
      </c>
    </row>
    <row r="85" spans="2:5" x14ac:dyDescent="0.25">
      <c r="B85" s="2" t="s">
        <v>8</v>
      </c>
      <c r="C85" t="s">
        <v>57</v>
      </c>
      <c r="D85" s="3">
        <v>17798</v>
      </c>
    </row>
    <row r="86" spans="2:5" x14ac:dyDescent="0.25">
      <c r="B86" s="2"/>
      <c r="C86" t="s">
        <v>235</v>
      </c>
      <c r="D86" s="3">
        <v>30490</v>
      </c>
      <c r="E86" t="s">
        <v>237</v>
      </c>
    </row>
    <row r="89" spans="2:5" x14ac:dyDescent="0.25">
      <c r="B89" s="2" t="s">
        <v>6</v>
      </c>
      <c r="C89" t="s">
        <v>84</v>
      </c>
      <c r="D89" s="3">
        <v>9276</v>
      </c>
    </row>
    <row r="90" spans="2:5" x14ac:dyDescent="0.25">
      <c r="C90" t="s">
        <v>85</v>
      </c>
      <c r="D90" s="3">
        <v>2000</v>
      </c>
    </row>
    <row r="91" spans="2:5" x14ac:dyDescent="0.25">
      <c r="C91" t="s">
        <v>86</v>
      </c>
      <c r="D91" s="3">
        <v>28000</v>
      </c>
    </row>
    <row r="93" spans="2:5" x14ac:dyDescent="0.25">
      <c r="C93" t="s">
        <v>88</v>
      </c>
      <c r="D93" s="3">
        <v>4000</v>
      </c>
    </row>
    <row r="94" spans="2:5" x14ac:dyDescent="0.25">
      <c r="C94" t="s">
        <v>89</v>
      </c>
      <c r="D94" s="3">
        <v>22800</v>
      </c>
    </row>
    <row r="95" spans="2:5" x14ac:dyDescent="0.25">
      <c r="C95" t="s">
        <v>143</v>
      </c>
      <c r="D95" s="3">
        <v>3037</v>
      </c>
    </row>
    <row r="96" spans="2:5" x14ac:dyDescent="0.25">
      <c r="C96" t="s">
        <v>160</v>
      </c>
      <c r="D96" s="3">
        <v>140000</v>
      </c>
    </row>
    <row r="97" spans="2:4" x14ac:dyDescent="0.25">
      <c r="C97" t="s">
        <v>161</v>
      </c>
      <c r="D97" s="3">
        <v>6727</v>
      </c>
    </row>
    <row r="98" spans="2:4" x14ac:dyDescent="0.25">
      <c r="C98" t="s">
        <v>162</v>
      </c>
      <c r="D98" s="3">
        <v>6727</v>
      </c>
    </row>
    <row r="99" spans="2:4" x14ac:dyDescent="0.25">
      <c r="C99" t="s">
        <v>179</v>
      </c>
      <c r="D99" s="3">
        <v>13455</v>
      </c>
    </row>
    <row r="100" spans="2:4" x14ac:dyDescent="0.25">
      <c r="C100" t="s">
        <v>192</v>
      </c>
      <c r="D100" s="3">
        <v>71288</v>
      </c>
    </row>
    <row r="101" spans="2:4" x14ac:dyDescent="0.25">
      <c r="C101" t="s">
        <v>188</v>
      </c>
      <c r="D101" s="3">
        <v>24902</v>
      </c>
    </row>
    <row r="104" spans="2:4" x14ac:dyDescent="0.25">
      <c r="B104" s="2" t="s">
        <v>90</v>
      </c>
      <c r="C104" t="s">
        <v>91</v>
      </c>
      <c r="D104" s="3">
        <v>2500</v>
      </c>
    </row>
    <row r="105" spans="2:4" x14ac:dyDescent="0.25">
      <c r="C105" t="s">
        <v>92</v>
      </c>
      <c r="D105" s="3">
        <v>2000</v>
      </c>
    </row>
    <row r="106" spans="2:4" x14ac:dyDescent="0.25">
      <c r="C106" t="s">
        <v>93</v>
      </c>
      <c r="D106" s="3">
        <v>32965</v>
      </c>
    </row>
    <row r="107" spans="2:4" x14ac:dyDescent="0.25">
      <c r="C107" t="s">
        <v>94</v>
      </c>
      <c r="D107" s="3">
        <v>25000</v>
      </c>
    </row>
    <row r="108" spans="2:4" x14ac:dyDescent="0.25">
      <c r="C108" t="s">
        <v>95</v>
      </c>
      <c r="D108" s="3">
        <v>2000</v>
      </c>
    </row>
    <row r="109" spans="2:4" x14ac:dyDescent="0.25">
      <c r="C109" t="s">
        <v>213</v>
      </c>
      <c r="D109" s="3">
        <v>3482</v>
      </c>
    </row>
    <row r="110" spans="2:4" x14ac:dyDescent="0.25">
      <c r="C110" t="s">
        <v>96</v>
      </c>
      <c r="D110" s="3">
        <v>1500</v>
      </c>
    </row>
    <row r="111" spans="2:4" x14ac:dyDescent="0.25">
      <c r="C111" t="s">
        <v>97</v>
      </c>
      <c r="D111" s="3">
        <v>7300</v>
      </c>
    </row>
    <row r="112" spans="2:4" x14ac:dyDescent="0.25">
      <c r="C112" t="s">
        <v>98</v>
      </c>
      <c r="D112" s="3">
        <v>2500</v>
      </c>
    </row>
    <row r="113" spans="2:4" x14ac:dyDescent="0.25">
      <c r="C113" t="s">
        <v>99</v>
      </c>
      <c r="D113" s="3">
        <v>2500</v>
      </c>
    </row>
    <row r="114" spans="2:4" x14ac:dyDescent="0.25">
      <c r="B114" s="4"/>
      <c r="C114" t="s">
        <v>100</v>
      </c>
      <c r="D114" s="3">
        <v>1800</v>
      </c>
    </row>
    <row r="115" spans="2:4" x14ac:dyDescent="0.25">
      <c r="B115" s="5"/>
      <c r="C115" t="s">
        <v>101</v>
      </c>
      <c r="D115" s="3">
        <v>76500</v>
      </c>
    </row>
    <row r="116" spans="2:4" x14ac:dyDescent="0.25">
      <c r="B116" s="4"/>
      <c r="C116" t="s">
        <v>102</v>
      </c>
      <c r="D116" s="3">
        <v>15000</v>
      </c>
    </row>
    <row r="117" spans="2:4" x14ac:dyDescent="0.25">
      <c r="C117" t="s">
        <v>103</v>
      </c>
      <c r="D117" s="3">
        <v>15500</v>
      </c>
    </row>
    <row r="118" spans="2:4" x14ac:dyDescent="0.25">
      <c r="C118" t="s">
        <v>104</v>
      </c>
      <c r="D118" s="3">
        <v>320</v>
      </c>
    </row>
    <row r="119" spans="2:4" x14ac:dyDescent="0.25">
      <c r="C119" t="s">
        <v>117</v>
      </c>
      <c r="D119" s="3">
        <v>12058</v>
      </c>
    </row>
    <row r="120" spans="2:4" x14ac:dyDescent="0.25">
      <c r="C120" t="s">
        <v>119</v>
      </c>
      <c r="D120" s="3">
        <v>14900</v>
      </c>
    </row>
    <row r="121" spans="2:4" x14ac:dyDescent="0.25">
      <c r="C121" t="s">
        <v>122</v>
      </c>
      <c r="D121" s="3">
        <v>20965</v>
      </c>
    </row>
    <row r="122" spans="2:4" x14ac:dyDescent="0.25">
      <c r="C122" t="s">
        <v>133</v>
      </c>
      <c r="D122" s="3">
        <v>12000</v>
      </c>
    </row>
    <row r="123" spans="2:4" x14ac:dyDescent="0.25">
      <c r="C123" t="s">
        <v>137</v>
      </c>
      <c r="D123" s="3">
        <v>8398</v>
      </c>
    </row>
    <row r="124" spans="2:4" x14ac:dyDescent="0.25">
      <c r="C124" t="s">
        <v>139</v>
      </c>
      <c r="D124" s="3">
        <v>8398</v>
      </c>
    </row>
    <row r="125" spans="2:4" x14ac:dyDescent="0.25">
      <c r="C125" t="s">
        <v>140</v>
      </c>
      <c r="D125" s="3">
        <v>7910</v>
      </c>
    </row>
    <row r="126" spans="2:4" x14ac:dyDescent="0.25">
      <c r="C126" t="s">
        <v>141</v>
      </c>
      <c r="D126" s="3">
        <v>8257</v>
      </c>
    </row>
    <row r="127" spans="2:4" x14ac:dyDescent="0.25">
      <c r="C127" t="s">
        <v>142</v>
      </c>
      <c r="D127" s="3">
        <v>8257</v>
      </c>
    </row>
    <row r="128" spans="2:4" x14ac:dyDescent="0.25">
      <c r="B128" s="2" t="s">
        <v>4</v>
      </c>
      <c r="C128" t="s">
        <v>65</v>
      </c>
      <c r="D128" s="3">
        <v>5800</v>
      </c>
    </row>
    <row r="129" spans="2:4" x14ac:dyDescent="0.25">
      <c r="C129" t="s">
        <v>224</v>
      </c>
      <c r="D129" s="3">
        <v>323111</v>
      </c>
    </row>
    <row r="130" spans="2:4" x14ac:dyDescent="0.25">
      <c r="C130" t="s">
        <v>187</v>
      </c>
      <c r="D130" s="3">
        <v>65800</v>
      </c>
    </row>
    <row r="131" spans="2:4" x14ac:dyDescent="0.25">
      <c r="C131" t="s">
        <v>225</v>
      </c>
      <c r="D131" s="3">
        <v>46426</v>
      </c>
    </row>
    <row r="135" spans="2:4" x14ac:dyDescent="0.25">
      <c r="B135" s="2" t="s">
        <v>12</v>
      </c>
      <c r="C135" t="s">
        <v>105</v>
      </c>
      <c r="D135" s="3">
        <v>7500</v>
      </c>
    </row>
    <row r="136" spans="2:4" x14ac:dyDescent="0.25">
      <c r="C136" t="s">
        <v>106</v>
      </c>
      <c r="D136" s="3">
        <v>1420</v>
      </c>
    </row>
    <row r="137" spans="2:4" x14ac:dyDescent="0.25">
      <c r="C137" t="s">
        <v>107</v>
      </c>
      <c r="D137" s="3">
        <v>3500</v>
      </c>
    </row>
    <row r="138" spans="2:4" x14ac:dyDescent="0.25">
      <c r="C138" t="s">
        <v>108</v>
      </c>
      <c r="D138" s="3">
        <v>8747</v>
      </c>
    </row>
    <row r="139" spans="2:4" x14ac:dyDescent="0.25">
      <c r="C139" t="s">
        <v>104</v>
      </c>
      <c r="D139" s="3">
        <v>320</v>
      </c>
    </row>
    <row r="140" spans="2:4" x14ac:dyDescent="0.25">
      <c r="C140" t="s">
        <v>109</v>
      </c>
      <c r="D140" s="3">
        <v>1160</v>
      </c>
    </row>
    <row r="141" spans="2:4" x14ac:dyDescent="0.25">
      <c r="C141" t="s">
        <v>117</v>
      </c>
      <c r="D141" s="3">
        <v>12058</v>
      </c>
    </row>
    <row r="142" spans="2:4" x14ac:dyDescent="0.25">
      <c r="C142" t="s">
        <v>118</v>
      </c>
      <c r="D142" s="3">
        <v>19750</v>
      </c>
    </row>
    <row r="143" spans="2:4" x14ac:dyDescent="0.25">
      <c r="C143" t="s">
        <v>121</v>
      </c>
      <c r="D143" s="3">
        <v>18000</v>
      </c>
    </row>
    <row r="144" spans="2:4" x14ac:dyDescent="0.25">
      <c r="C144" t="s">
        <v>129</v>
      </c>
      <c r="D144" s="3">
        <v>3400</v>
      </c>
    </row>
    <row r="145" spans="2:5" x14ac:dyDescent="0.25">
      <c r="C145" t="s">
        <v>138</v>
      </c>
      <c r="D145" s="3">
        <v>1594</v>
      </c>
    </row>
    <row r="146" spans="2:5" x14ac:dyDescent="0.25">
      <c r="B146" s="2" t="s">
        <v>12</v>
      </c>
      <c r="C146" t="s">
        <v>62</v>
      </c>
      <c r="D146" s="3">
        <v>4854</v>
      </c>
    </row>
    <row r="147" spans="2:5" x14ac:dyDescent="0.25">
      <c r="B147" s="2"/>
      <c r="C147" t="s">
        <v>197</v>
      </c>
      <c r="D147" s="3">
        <v>834222</v>
      </c>
    </row>
    <row r="148" spans="2:5" x14ac:dyDescent="0.25">
      <c r="B148" s="2"/>
      <c r="C148" t="s">
        <v>203</v>
      </c>
      <c r="D148" s="3">
        <v>3605000</v>
      </c>
    </row>
    <row r="149" spans="2:5" x14ac:dyDescent="0.25">
      <c r="B149" s="2"/>
      <c r="C149" s="14" t="s">
        <v>226</v>
      </c>
      <c r="D149" s="15">
        <v>206412</v>
      </c>
    </row>
    <row r="150" spans="2:5" x14ac:dyDescent="0.25">
      <c r="B150" s="2"/>
      <c r="C150" s="14" t="s">
        <v>227</v>
      </c>
      <c r="D150" s="15">
        <v>76400</v>
      </c>
    </row>
    <row r="151" spans="2:5" x14ac:dyDescent="0.25">
      <c r="C151" t="s">
        <v>238</v>
      </c>
      <c r="D151" s="3">
        <v>28276</v>
      </c>
      <c r="E151" t="s">
        <v>239</v>
      </c>
    </row>
    <row r="153" spans="2:5" x14ac:dyDescent="0.25">
      <c r="B153" s="2" t="s">
        <v>5</v>
      </c>
      <c r="C153" t="s">
        <v>110</v>
      </c>
      <c r="D153" s="3">
        <v>3500</v>
      </c>
    </row>
    <row r="154" spans="2:5" x14ac:dyDescent="0.25">
      <c r="C154" t="s">
        <v>111</v>
      </c>
      <c r="D154" s="3">
        <v>750</v>
      </c>
    </row>
    <row r="155" spans="2:5" x14ac:dyDescent="0.25">
      <c r="C155" t="s">
        <v>112</v>
      </c>
      <c r="D155" s="3">
        <v>1800</v>
      </c>
    </row>
    <row r="156" spans="2:5" x14ac:dyDescent="0.25">
      <c r="C156" t="s">
        <v>113</v>
      </c>
      <c r="D156" s="3">
        <v>1160</v>
      </c>
    </row>
    <row r="157" spans="2:5" x14ac:dyDescent="0.25">
      <c r="C157" t="s">
        <v>114</v>
      </c>
      <c r="D157" s="3">
        <v>8500</v>
      </c>
    </row>
    <row r="158" spans="2:5" x14ac:dyDescent="0.25">
      <c r="C158" t="s">
        <v>115</v>
      </c>
      <c r="D158" s="3">
        <v>945</v>
      </c>
    </row>
    <row r="159" spans="2:5" x14ac:dyDescent="0.25">
      <c r="B159" s="2" t="s">
        <v>5</v>
      </c>
      <c r="C159" t="s">
        <v>56</v>
      </c>
      <c r="D159" s="3">
        <v>3000</v>
      </c>
    </row>
    <row r="160" spans="2:5" x14ac:dyDescent="0.25">
      <c r="B160" s="2"/>
      <c r="C160" t="s">
        <v>171</v>
      </c>
      <c r="D160" s="3">
        <v>1346</v>
      </c>
    </row>
    <row r="161" spans="2:4" x14ac:dyDescent="0.25">
      <c r="B161" s="2"/>
      <c r="C161" t="s">
        <v>172</v>
      </c>
      <c r="D161" s="3">
        <v>13106</v>
      </c>
    </row>
    <row r="162" spans="2:4" x14ac:dyDescent="0.25">
      <c r="B162" s="2"/>
      <c r="C162" t="s">
        <v>173</v>
      </c>
      <c r="D162" s="3">
        <v>1346</v>
      </c>
    </row>
    <row r="163" spans="2:4" x14ac:dyDescent="0.25">
      <c r="C163" t="s">
        <v>174</v>
      </c>
      <c r="D163" s="3">
        <v>32765</v>
      </c>
    </row>
    <row r="164" spans="2:4" x14ac:dyDescent="0.25">
      <c r="C164" t="s">
        <v>175</v>
      </c>
      <c r="D164" s="3">
        <v>1346</v>
      </c>
    </row>
    <row r="165" spans="2:4" x14ac:dyDescent="0.25">
      <c r="C165" t="s">
        <v>176</v>
      </c>
      <c r="D165" s="3">
        <v>13106</v>
      </c>
    </row>
    <row r="166" spans="2:4" x14ac:dyDescent="0.25">
      <c r="C166" t="s">
        <v>177</v>
      </c>
      <c r="D166" s="3">
        <v>1346</v>
      </c>
    </row>
    <row r="167" spans="2:4" x14ac:dyDescent="0.25">
      <c r="C167" t="s">
        <v>178</v>
      </c>
      <c r="D167" s="3">
        <v>19659</v>
      </c>
    </row>
    <row r="170" spans="2:4" x14ac:dyDescent="0.25">
      <c r="B170" s="2" t="s">
        <v>124</v>
      </c>
      <c r="C170" t="s">
        <v>125</v>
      </c>
      <c r="D170" s="3">
        <v>5488</v>
      </c>
    </row>
    <row r="171" spans="2:4" x14ac:dyDescent="0.25">
      <c r="C171" t="s">
        <v>134</v>
      </c>
      <c r="D171" s="3">
        <v>39493</v>
      </c>
    </row>
    <row r="174" spans="2:4" x14ac:dyDescent="0.25">
      <c r="B174" s="2" t="s">
        <v>130</v>
      </c>
      <c r="C174" t="s">
        <v>131</v>
      </c>
      <c r="D174" s="3">
        <v>4200</v>
      </c>
    </row>
    <row r="175" spans="2:4" x14ac:dyDescent="0.25">
      <c r="C175" t="s">
        <v>144</v>
      </c>
      <c r="D175" s="3">
        <v>1000</v>
      </c>
    </row>
    <row r="176" spans="2:4" x14ac:dyDescent="0.25">
      <c r="C176" t="s">
        <v>145</v>
      </c>
      <c r="D176" s="3">
        <v>84000</v>
      </c>
    </row>
    <row r="177" spans="2:4" x14ac:dyDescent="0.25">
      <c r="C177" t="s">
        <v>146</v>
      </c>
      <c r="D177" s="3">
        <v>10325</v>
      </c>
    </row>
    <row r="178" spans="2:4" x14ac:dyDescent="0.25">
      <c r="C178" t="s">
        <v>147</v>
      </c>
      <c r="D178" s="3">
        <v>15750</v>
      </c>
    </row>
    <row r="179" spans="2:4" x14ac:dyDescent="0.25">
      <c r="C179" t="s">
        <v>148</v>
      </c>
      <c r="D179" s="3">
        <v>14000</v>
      </c>
    </row>
    <row r="180" spans="2:4" x14ac:dyDescent="0.25">
      <c r="C180" t="s">
        <v>149</v>
      </c>
      <c r="D180" s="3">
        <v>14000</v>
      </c>
    </row>
    <row r="181" spans="2:4" x14ac:dyDescent="0.25">
      <c r="C181" t="s">
        <v>150</v>
      </c>
      <c r="D181" s="3">
        <v>14000</v>
      </c>
    </row>
    <row r="182" spans="2:4" x14ac:dyDescent="0.25">
      <c r="C182" t="s">
        <v>151</v>
      </c>
      <c r="D182" s="3">
        <v>15750</v>
      </c>
    </row>
    <row r="183" spans="2:4" x14ac:dyDescent="0.25">
      <c r="C183" t="s">
        <v>152</v>
      </c>
      <c r="D183" s="3">
        <v>0</v>
      </c>
    </row>
    <row r="184" spans="2:4" x14ac:dyDescent="0.25">
      <c r="C184" t="s">
        <v>153</v>
      </c>
      <c r="D184" s="3">
        <v>14000</v>
      </c>
    </row>
    <row r="185" spans="2:4" x14ac:dyDescent="0.25">
      <c r="C185" t="s">
        <v>154</v>
      </c>
      <c r="D185" s="3">
        <v>14000</v>
      </c>
    </row>
    <row r="186" spans="2:4" x14ac:dyDescent="0.25">
      <c r="C186" t="s">
        <v>155</v>
      </c>
      <c r="D186" s="3">
        <v>15750</v>
      </c>
    </row>
    <row r="187" spans="2:4" x14ac:dyDescent="0.25">
      <c r="C187" t="s">
        <v>156</v>
      </c>
      <c r="D187" s="3">
        <v>15750</v>
      </c>
    </row>
    <row r="188" spans="2:4" x14ac:dyDescent="0.25">
      <c r="C188" t="s">
        <v>157</v>
      </c>
      <c r="D188" s="3">
        <v>14000</v>
      </c>
    </row>
    <row r="189" spans="2:4" x14ac:dyDescent="0.25">
      <c r="C189" t="s">
        <v>158</v>
      </c>
      <c r="D189" s="3">
        <v>15750</v>
      </c>
    </row>
    <row r="190" spans="2:4" x14ac:dyDescent="0.25">
      <c r="B190" s="2" t="s">
        <v>130</v>
      </c>
      <c r="C190" t="s">
        <v>159</v>
      </c>
      <c r="D190" s="3">
        <v>13900</v>
      </c>
    </row>
    <row r="191" spans="2:4" x14ac:dyDescent="0.25">
      <c r="C191" t="s">
        <v>83</v>
      </c>
      <c r="D191" s="3">
        <v>3000</v>
      </c>
    </row>
    <row r="192" spans="2:4" x14ac:dyDescent="0.25">
      <c r="C192" t="s">
        <v>189</v>
      </c>
      <c r="D192" s="3">
        <v>296949</v>
      </c>
    </row>
    <row r="193" spans="2:4" x14ac:dyDescent="0.25">
      <c r="C193" t="s">
        <v>190</v>
      </c>
      <c r="D193" s="3">
        <v>18800</v>
      </c>
    </row>
    <row r="194" spans="2:4" x14ac:dyDescent="0.25">
      <c r="C194" s="14" t="s">
        <v>228</v>
      </c>
      <c r="D194" s="15">
        <v>13455</v>
      </c>
    </row>
    <row r="195" spans="2:4" x14ac:dyDescent="0.25">
      <c r="C195" s="14" t="s">
        <v>87</v>
      </c>
      <c r="D195" s="16">
        <v>18850</v>
      </c>
    </row>
    <row r="198" spans="2:4" x14ac:dyDescent="0.25">
      <c r="B198" s="2" t="s">
        <v>206</v>
      </c>
      <c r="C198" t="s">
        <v>53</v>
      </c>
      <c r="D198" s="3">
        <v>62800</v>
      </c>
    </row>
    <row r="199" spans="2:4" x14ac:dyDescent="0.25">
      <c r="B199" s="2"/>
      <c r="C199" t="s">
        <v>204</v>
      </c>
      <c r="D199" s="3">
        <v>502022</v>
      </c>
    </row>
    <row r="200" spans="2:4" x14ac:dyDescent="0.25">
      <c r="B200" s="2"/>
      <c r="C200" t="s">
        <v>205</v>
      </c>
      <c r="D200" s="3">
        <v>5500</v>
      </c>
    </row>
  </sheetData>
  <autoFilter ref="B1:C5" xr:uid="{00000000-0009-0000-0000-000001000000}"/>
  <mergeCells count="1">
    <mergeCell ref="A2:B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1"/>
  <sheetViews>
    <sheetView workbookViewId="0">
      <selection activeCell="B6" sqref="B6"/>
    </sheetView>
  </sheetViews>
  <sheetFormatPr defaultRowHeight="15" x14ac:dyDescent="0.25"/>
  <cols>
    <col min="1" max="1" width="10.5703125" customWidth="1"/>
    <col min="2" max="2" width="14.28515625" bestFit="1" customWidth="1"/>
  </cols>
  <sheetData>
    <row r="1" spans="1:2" x14ac:dyDescent="0.25">
      <c r="A1" t="s">
        <v>40</v>
      </c>
      <c r="B1" s="7">
        <v>500000</v>
      </c>
    </row>
    <row r="2" spans="1:2" x14ac:dyDescent="0.25">
      <c r="B2" t="s">
        <v>41</v>
      </c>
    </row>
    <row r="3" spans="1:2" x14ac:dyDescent="0.25">
      <c r="A3">
        <v>1</v>
      </c>
      <c r="B3" s="6">
        <f>B1*1.02</f>
        <v>510000</v>
      </c>
    </row>
    <row r="4" spans="1:2" x14ac:dyDescent="0.25">
      <c r="A4">
        <v>2</v>
      </c>
      <c r="B4" s="6">
        <f t="shared" ref="B4:B11" si="0">B3*1.02</f>
        <v>520200</v>
      </c>
    </row>
    <row r="5" spans="1:2" x14ac:dyDescent="0.25">
      <c r="A5">
        <v>3</v>
      </c>
      <c r="B5" s="6">
        <f t="shared" si="0"/>
        <v>530604</v>
      </c>
    </row>
    <row r="6" spans="1:2" x14ac:dyDescent="0.25">
      <c r="A6">
        <v>4</v>
      </c>
      <c r="B6" s="6">
        <f t="shared" si="0"/>
        <v>541216.07999999996</v>
      </c>
    </row>
    <row r="7" spans="1:2" x14ac:dyDescent="0.25">
      <c r="A7">
        <v>5</v>
      </c>
      <c r="B7" s="6">
        <f t="shared" si="0"/>
        <v>552040.40159999998</v>
      </c>
    </row>
    <row r="8" spans="1:2" x14ac:dyDescent="0.25">
      <c r="A8">
        <v>6</v>
      </c>
      <c r="B8" s="6">
        <f t="shared" si="0"/>
        <v>563081.20963199995</v>
      </c>
    </row>
    <row r="9" spans="1:2" x14ac:dyDescent="0.25">
      <c r="A9">
        <v>7</v>
      </c>
      <c r="B9" s="6">
        <f t="shared" si="0"/>
        <v>574342.83382463991</v>
      </c>
    </row>
    <row r="10" spans="1:2" x14ac:dyDescent="0.25">
      <c r="A10">
        <v>8</v>
      </c>
      <c r="B10" s="6">
        <f t="shared" si="0"/>
        <v>585829.69050113275</v>
      </c>
    </row>
    <row r="11" spans="1:2" x14ac:dyDescent="0.25">
      <c r="A11">
        <v>9</v>
      </c>
      <c r="B11" s="6">
        <f t="shared" si="0"/>
        <v>597546.28431115544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Cap Imp Plan</vt:lpstr>
      <vt:lpstr>Current Inventory</vt:lpstr>
      <vt:lpstr>Inflation estimates</vt:lpstr>
      <vt:lpstr>'Cap Imp Plan'!Print_Area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Klabenes</dc:creator>
  <cp:lastModifiedBy>Dana Klabenes</cp:lastModifiedBy>
  <cp:lastPrinted>2026-03-25T22:42:31Z</cp:lastPrinted>
  <dcterms:created xsi:type="dcterms:W3CDTF">2014-08-29T16:54:47Z</dcterms:created>
  <dcterms:modified xsi:type="dcterms:W3CDTF">2026-03-26T15:40:10Z</dcterms:modified>
</cp:coreProperties>
</file>